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4年度\01_要綱等\03_様式\R4様式\"/>
    </mc:Choice>
  </mc:AlternateContent>
  <xr:revisionPtr revIDLastSave="0" documentId="8_{5993EE80-405F-4283-AF1B-23EE22EEF7E2}" xr6:coauthVersionLast="47" xr6:coauthVersionMax="47" xr10:uidLastSave="{00000000-0000-0000-0000-000000000000}"/>
  <bookViews>
    <workbookView xWindow="-120" yWindow="-120" windowWidth="29040" windowHeight="15840" tabRatio="806" activeTab="1" xr2:uid="{00000000-000D-0000-FFFF-FFFF00000000}"/>
  </bookViews>
  <sheets>
    <sheet name="利用の際の注意事項" sheetId="18" r:id="rId1"/>
    <sheet name="一般" sheetId="1" r:id="rId2"/>
    <sheet name="コミセン" sheetId="14" r:id="rId3"/>
    <sheet name="青少年" sheetId="15" r:id="rId4"/>
    <sheet name="地域づくり区分ア（共生）" sheetId="17" r:id="rId5"/>
    <sheet name="地域づくり区分イ（地域）" sheetId="25" r:id="rId6"/>
    <sheet name="地域づくり区分イ（広域）" sheetId="26" r:id="rId7"/>
    <sheet name="芸術" sheetId="19" r:id="rId8"/>
    <sheet name="国際" sheetId="24" r:id="rId9"/>
    <sheet name="市町村コード" sheetId="8" r:id="rId10"/>
  </sheets>
  <definedNames>
    <definedName name="_xlnm._FilterDatabase" localSheetId="1" hidden="1">一般!$A$1:$R$125</definedName>
    <definedName name="_xlnm.Print_Area" localSheetId="2">コミセン!$B$1:$L$25</definedName>
    <definedName name="_xlnm.Print_Area" localSheetId="1">一般!$B$1:$L$125</definedName>
    <definedName name="_xlnm.Print_Area" localSheetId="7">芸術!$B$1:$L$25</definedName>
    <definedName name="_xlnm.Print_Area" localSheetId="8">国際!$B$1:$L$24</definedName>
    <definedName name="_xlnm.Print_Area" localSheetId="3">青少年!$B$1:$L$25</definedName>
    <definedName name="_xlnm.Print_Area" localSheetId="4">'地域づくり区分ア（共生）'!$B$1:$L$24</definedName>
    <definedName name="_xlnm.Print_Area" localSheetId="6">'地域づくり区分イ（広域）'!$B$1:$L$24</definedName>
    <definedName name="_xlnm.Print_Area" localSheetId="5">'地域づくり区分イ（地域）'!$B$1:$L$24</definedName>
    <definedName name="_xlnm.Print_Titles" localSheetId="2">コミセン!$1:$5</definedName>
    <definedName name="_xlnm.Print_Titles" localSheetId="1">一般!$1:$5</definedName>
    <definedName name="_xlnm.Print_Titles" localSheetId="7">芸術!$1:$5</definedName>
    <definedName name="_xlnm.Print_Titles" localSheetId="3">青少年!$1:$5</definedName>
    <definedName name="_xlnm.Print_Titles" localSheetId="4">'地域づくり区分ア（共生）'!$1:$4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" i="1" l="1"/>
  <c r="K22" i="24"/>
  <c r="N22" i="24"/>
  <c r="O22" i="24"/>
  <c r="L22" i="24" s="1"/>
  <c r="P22" i="24"/>
  <c r="Q22" i="24"/>
  <c r="R22" i="24"/>
  <c r="I4" i="25"/>
  <c r="H4" i="25"/>
  <c r="H4" i="17"/>
  <c r="I4" i="17"/>
  <c r="R24" i="26"/>
  <c r="Q24" i="26"/>
  <c r="P24" i="26"/>
  <c r="O24" i="26"/>
  <c r="N24" i="26"/>
  <c r="L24" i="26"/>
  <c r="K24" i="26"/>
  <c r="R23" i="26"/>
  <c r="Q23" i="26"/>
  <c r="P23" i="26"/>
  <c r="O23" i="26"/>
  <c r="L23" i="26"/>
  <c r="N23" i="26"/>
  <c r="K23" i="26"/>
  <c r="R22" i="26"/>
  <c r="Q22" i="26"/>
  <c r="P22" i="26"/>
  <c r="O22" i="26"/>
  <c r="L22" i="26"/>
  <c r="N22" i="26"/>
  <c r="K22" i="26"/>
  <c r="R21" i="26"/>
  <c r="Q21" i="26"/>
  <c r="P21" i="26"/>
  <c r="O21" i="26"/>
  <c r="L21" i="26" s="1"/>
  <c r="N21" i="26"/>
  <c r="K21" i="26"/>
  <c r="R20" i="26"/>
  <c r="Q20" i="26"/>
  <c r="P20" i="26"/>
  <c r="O20" i="26"/>
  <c r="L20" i="26"/>
  <c r="N20" i="26"/>
  <c r="K20" i="26"/>
  <c r="R19" i="26"/>
  <c r="Q19" i="26"/>
  <c r="P19" i="26"/>
  <c r="O19" i="26"/>
  <c r="L19" i="26" s="1"/>
  <c r="N19" i="26"/>
  <c r="K19" i="26"/>
  <c r="R18" i="26"/>
  <c r="Q18" i="26"/>
  <c r="P18" i="26"/>
  <c r="O18" i="26"/>
  <c r="N18" i="26"/>
  <c r="L18" i="26"/>
  <c r="K18" i="26"/>
  <c r="R17" i="26"/>
  <c r="Q17" i="26"/>
  <c r="P17" i="26"/>
  <c r="O17" i="26"/>
  <c r="L17" i="26"/>
  <c r="N17" i="26"/>
  <c r="K17" i="26"/>
  <c r="R16" i="26"/>
  <c r="Q16" i="26"/>
  <c r="P16" i="26"/>
  <c r="O16" i="26"/>
  <c r="L16" i="26"/>
  <c r="N16" i="26"/>
  <c r="K16" i="26"/>
  <c r="R15" i="26"/>
  <c r="Q15" i="26"/>
  <c r="P15" i="26"/>
  <c r="O15" i="26"/>
  <c r="L15" i="26" s="1"/>
  <c r="N15" i="26"/>
  <c r="K15" i="26"/>
  <c r="R14" i="26"/>
  <c r="Q14" i="26"/>
  <c r="P14" i="26"/>
  <c r="O14" i="26"/>
  <c r="L14" i="26"/>
  <c r="N14" i="26"/>
  <c r="K14" i="26"/>
  <c r="R13" i="26"/>
  <c r="Q13" i="26"/>
  <c r="P13" i="26"/>
  <c r="O13" i="26"/>
  <c r="L13" i="26"/>
  <c r="N13" i="26"/>
  <c r="K13" i="26"/>
  <c r="R12" i="26"/>
  <c r="Q12" i="26"/>
  <c r="P12" i="26"/>
  <c r="O12" i="26"/>
  <c r="L12" i="26" s="1"/>
  <c r="N12" i="26"/>
  <c r="K12" i="26"/>
  <c r="R11" i="26"/>
  <c r="Q11" i="26"/>
  <c r="P11" i="26"/>
  <c r="O11" i="26"/>
  <c r="L11" i="26"/>
  <c r="N11" i="26"/>
  <c r="K11" i="26"/>
  <c r="R10" i="26"/>
  <c r="Q10" i="26"/>
  <c r="P10" i="26"/>
  <c r="O10" i="26"/>
  <c r="L10" i="26"/>
  <c r="N10" i="26"/>
  <c r="K10" i="26"/>
  <c r="R9" i="26"/>
  <c r="Q9" i="26"/>
  <c r="P9" i="26"/>
  <c r="O9" i="26"/>
  <c r="L9" i="26" s="1"/>
  <c r="N9" i="26"/>
  <c r="K9" i="26"/>
  <c r="R8" i="26"/>
  <c r="Q8" i="26"/>
  <c r="P8" i="26"/>
  <c r="O8" i="26"/>
  <c r="L8" i="26"/>
  <c r="N8" i="26"/>
  <c r="K8" i="26"/>
  <c r="R7" i="26"/>
  <c r="Q7" i="26"/>
  <c r="P7" i="26"/>
  <c r="O7" i="26"/>
  <c r="L7" i="26"/>
  <c r="N7" i="26"/>
  <c r="K7" i="26"/>
  <c r="R6" i="26"/>
  <c r="Q6" i="26"/>
  <c r="P6" i="26"/>
  <c r="O6" i="26"/>
  <c r="N6" i="26"/>
  <c r="L6" i="26"/>
  <c r="K6" i="26"/>
  <c r="R5" i="26"/>
  <c r="Q5" i="26"/>
  <c r="P5" i="26"/>
  <c r="O5" i="26"/>
  <c r="L5" i="26"/>
  <c r="N5" i="26"/>
  <c r="K5" i="26"/>
  <c r="J4" i="26" s="1"/>
  <c r="I4" i="26"/>
  <c r="H4" i="26"/>
  <c r="Q6" i="25"/>
  <c r="Q7" i="25"/>
  <c r="Q8" i="25"/>
  <c r="Q9" i="25"/>
  <c r="Q10" i="25"/>
  <c r="Q11" i="25"/>
  <c r="Q12" i="25"/>
  <c r="Q13" i="25"/>
  <c r="Q14" i="25"/>
  <c r="Q15" i="25"/>
  <c r="Q16" i="25"/>
  <c r="Q17" i="25"/>
  <c r="Q18" i="25"/>
  <c r="Q19" i="25"/>
  <c r="Q20" i="25"/>
  <c r="Q21" i="25"/>
  <c r="Q22" i="25"/>
  <c r="Q23" i="25"/>
  <c r="Q24" i="25"/>
  <c r="Q5" i="25"/>
  <c r="R24" i="25"/>
  <c r="P24" i="25"/>
  <c r="O24" i="25"/>
  <c r="N24" i="25"/>
  <c r="L24" i="25"/>
  <c r="K24" i="25"/>
  <c r="R23" i="25"/>
  <c r="P23" i="25"/>
  <c r="O23" i="25"/>
  <c r="L23" i="25" s="1"/>
  <c r="N23" i="25"/>
  <c r="K23" i="25"/>
  <c r="R22" i="25"/>
  <c r="P22" i="25"/>
  <c r="O22" i="25"/>
  <c r="L22" i="25" s="1"/>
  <c r="N22" i="25"/>
  <c r="K22" i="25"/>
  <c r="R21" i="25"/>
  <c r="P21" i="25"/>
  <c r="O21" i="25"/>
  <c r="N21" i="25"/>
  <c r="L21" i="25"/>
  <c r="K21" i="25"/>
  <c r="R20" i="25"/>
  <c r="P20" i="25"/>
  <c r="O20" i="25"/>
  <c r="L20" i="25" s="1"/>
  <c r="N20" i="25"/>
  <c r="K20" i="25"/>
  <c r="R19" i="25"/>
  <c r="P19" i="25"/>
  <c r="O19" i="25"/>
  <c r="L19" i="25" s="1"/>
  <c r="N19" i="25"/>
  <c r="K19" i="25"/>
  <c r="R18" i="25"/>
  <c r="P18" i="25"/>
  <c r="O18" i="25"/>
  <c r="L18" i="25" s="1"/>
  <c r="N18" i="25"/>
  <c r="K18" i="25"/>
  <c r="R17" i="25"/>
  <c r="P17" i="25"/>
  <c r="O17" i="25"/>
  <c r="L17" i="25" s="1"/>
  <c r="N17" i="25"/>
  <c r="K17" i="25"/>
  <c r="R16" i="25"/>
  <c r="P16" i="25"/>
  <c r="O16" i="25"/>
  <c r="N16" i="25"/>
  <c r="L16" i="25"/>
  <c r="K16" i="25"/>
  <c r="R15" i="25"/>
  <c r="P15" i="25"/>
  <c r="O15" i="25"/>
  <c r="L15" i="25" s="1"/>
  <c r="N15" i="25"/>
  <c r="K15" i="25"/>
  <c r="R14" i="25"/>
  <c r="P14" i="25"/>
  <c r="O14" i="25"/>
  <c r="L14" i="25" s="1"/>
  <c r="N14" i="25"/>
  <c r="K14" i="25"/>
  <c r="R13" i="25"/>
  <c r="P13" i="25"/>
  <c r="O13" i="25"/>
  <c r="L13" i="25" s="1"/>
  <c r="N13" i="25"/>
  <c r="K13" i="25"/>
  <c r="R12" i="25"/>
  <c r="P12" i="25"/>
  <c r="O12" i="25"/>
  <c r="L12" i="25" s="1"/>
  <c r="N12" i="25"/>
  <c r="K12" i="25"/>
  <c r="R11" i="25"/>
  <c r="P11" i="25"/>
  <c r="O11" i="25"/>
  <c r="L11" i="25" s="1"/>
  <c r="N11" i="25"/>
  <c r="K11" i="25"/>
  <c r="R10" i="25"/>
  <c r="P10" i="25"/>
  <c r="O10" i="25"/>
  <c r="L10" i="25" s="1"/>
  <c r="N10" i="25"/>
  <c r="K10" i="25"/>
  <c r="R9" i="25"/>
  <c r="P9" i="25"/>
  <c r="O9" i="25"/>
  <c r="N9" i="25"/>
  <c r="L9" i="25"/>
  <c r="K9" i="25"/>
  <c r="R8" i="25"/>
  <c r="P8" i="25"/>
  <c r="O8" i="25"/>
  <c r="L8" i="25" s="1"/>
  <c r="N8" i="25"/>
  <c r="K8" i="25"/>
  <c r="R7" i="25"/>
  <c r="P7" i="25"/>
  <c r="O7" i="25"/>
  <c r="L7" i="25" s="1"/>
  <c r="N7" i="25"/>
  <c r="K7" i="25"/>
  <c r="R6" i="25"/>
  <c r="P6" i="25"/>
  <c r="O6" i="25"/>
  <c r="L6" i="25" s="1"/>
  <c r="N6" i="25"/>
  <c r="K6" i="25"/>
  <c r="R5" i="25"/>
  <c r="P5" i="25"/>
  <c r="O5" i="25"/>
  <c r="L5" i="25" s="1"/>
  <c r="N5" i="25"/>
  <c r="K5" i="25"/>
  <c r="K4" i="25" s="1"/>
  <c r="K24" i="24"/>
  <c r="N24" i="24"/>
  <c r="O24" i="24"/>
  <c r="L24" i="24"/>
  <c r="P24" i="24"/>
  <c r="Q24" i="24"/>
  <c r="R24" i="24"/>
  <c r="Q6" i="24"/>
  <c r="Q7" i="24"/>
  <c r="Q8" i="24"/>
  <c r="Q9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3" i="24"/>
  <c r="Q5" i="24"/>
  <c r="R23" i="24"/>
  <c r="P23" i="24"/>
  <c r="O23" i="24"/>
  <c r="L23" i="24" s="1"/>
  <c r="N23" i="24"/>
  <c r="K23" i="24"/>
  <c r="R21" i="24"/>
  <c r="P21" i="24"/>
  <c r="O21" i="24"/>
  <c r="L21" i="24" s="1"/>
  <c r="N21" i="24"/>
  <c r="K21" i="24"/>
  <c r="R20" i="24"/>
  <c r="P20" i="24"/>
  <c r="O20" i="24"/>
  <c r="L20" i="24" s="1"/>
  <c r="N20" i="24"/>
  <c r="K20" i="24"/>
  <c r="R19" i="24"/>
  <c r="P19" i="24"/>
  <c r="O19" i="24"/>
  <c r="L19" i="24" s="1"/>
  <c r="N19" i="24"/>
  <c r="K19" i="24"/>
  <c r="R18" i="24"/>
  <c r="P18" i="24"/>
  <c r="O18" i="24"/>
  <c r="L18" i="24" s="1"/>
  <c r="N18" i="24"/>
  <c r="K18" i="24"/>
  <c r="R17" i="24"/>
  <c r="P17" i="24"/>
  <c r="O17" i="24"/>
  <c r="L17" i="24" s="1"/>
  <c r="N17" i="24"/>
  <c r="K17" i="24"/>
  <c r="R16" i="24"/>
  <c r="P16" i="24"/>
  <c r="O16" i="24"/>
  <c r="L16" i="24" s="1"/>
  <c r="N16" i="24"/>
  <c r="K16" i="24"/>
  <c r="R15" i="24"/>
  <c r="P15" i="24"/>
  <c r="O15" i="24"/>
  <c r="L15" i="24" s="1"/>
  <c r="N15" i="24"/>
  <c r="K15" i="24"/>
  <c r="R14" i="24"/>
  <c r="P14" i="24"/>
  <c r="O14" i="24"/>
  <c r="L14" i="24" s="1"/>
  <c r="N14" i="24"/>
  <c r="K14" i="24"/>
  <c r="R13" i="24"/>
  <c r="P13" i="24"/>
  <c r="O13" i="24"/>
  <c r="L13" i="24" s="1"/>
  <c r="N13" i="24"/>
  <c r="K13" i="24"/>
  <c r="R12" i="24"/>
  <c r="P12" i="24"/>
  <c r="O12" i="24"/>
  <c r="L12" i="24" s="1"/>
  <c r="N12" i="24"/>
  <c r="K12" i="24"/>
  <c r="R11" i="24"/>
  <c r="P11" i="24"/>
  <c r="O11" i="24"/>
  <c r="L11" i="24" s="1"/>
  <c r="N11" i="24"/>
  <c r="K11" i="24"/>
  <c r="R10" i="24"/>
  <c r="P10" i="24"/>
  <c r="O10" i="24"/>
  <c r="L10" i="24" s="1"/>
  <c r="N10" i="24"/>
  <c r="K10" i="24"/>
  <c r="R9" i="24"/>
  <c r="P9" i="24"/>
  <c r="O9" i="24"/>
  <c r="L9" i="24" s="1"/>
  <c r="N9" i="24"/>
  <c r="K9" i="24"/>
  <c r="R8" i="24"/>
  <c r="P8" i="24"/>
  <c r="O8" i="24"/>
  <c r="L8" i="24" s="1"/>
  <c r="N8" i="24"/>
  <c r="K8" i="24"/>
  <c r="R7" i="24"/>
  <c r="P7" i="24"/>
  <c r="O7" i="24"/>
  <c r="L7" i="24" s="1"/>
  <c r="N7" i="24"/>
  <c r="K7" i="24"/>
  <c r="R6" i="24"/>
  <c r="P6" i="24"/>
  <c r="O6" i="24"/>
  <c r="L6" i="24" s="1"/>
  <c r="N6" i="24"/>
  <c r="K6" i="24"/>
  <c r="R5" i="24"/>
  <c r="P5" i="24"/>
  <c r="N5" i="24"/>
  <c r="K5" i="24"/>
  <c r="I4" i="24"/>
  <c r="H4" i="24"/>
  <c r="R7" i="19"/>
  <c r="R8" i="19"/>
  <c r="R9" i="19"/>
  <c r="R10" i="19"/>
  <c r="R11" i="19"/>
  <c r="R12" i="19"/>
  <c r="R13" i="19"/>
  <c r="R14" i="19"/>
  <c r="R15" i="19"/>
  <c r="R16" i="19"/>
  <c r="R17" i="19"/>
  <c r="R18" i="19"/>
  <c r="R19" i="19"/>
  <c r="R20" i="19"/>
  <c r="R21" i="19"/>
  <c r="R22" i="19"/>
  <c r="R23" i="19"/>
  <c r="R24" i="19"/>
  <c r="R25" i="19"/>
  <c r="R6" i="19"/>
  <c r="R6" i="14"/>
  <c r="Q6" i="14"/>
  <c r="Q7" i="19"/>
  <c r="Q8" i="19"/>
  <c r="Q9" i="19"/>
  <c r="Q10" i="19"/>
  <c r="Q11" i="19"/>
  <c r="Q12" i="19"/>
  <c r="Q13" i="19"/>
  <c r="Q14" i="19"/>
  <c r="Q15" i="19"/>
  <c r="Q16" i="19"/>
  <c r="Q17" i="19"/>
  <c r="Q18" i="19"/>
  <c r="Q19" i="19"/>
  <c r="Q20" i="19"/>
  <c r="Q21" i="19"/>
  <c r="Q22" i="19"/>
  <c r="Q23" i="19"/>
  <c r="Q24" i="19"/>
  <c r="Q25" i="19"/>
  <c r="Q6" i="19"/>
  <c r="P7" i="19"/>
  <c r="P25" i="19"/>
  <c r="O25" i="19"/>
  <c r="L25" i="19" s="1"/>
  <c r="N25" i="19"/>
  <c r="K25" i="19"/>
  <c r="P24" i="19"/>
  <c r="O24" i="19"/>
  <c r="L24" i="19"/>
  <c r="N24" i="19"/>
  <c r="K24" i="19"/>
  <c r="P23" i="19"/>
  <c r="O23" i="19"/>
  <c r="L23" i="19" s="1"/>
  <c r="N23" i="19"/>
  <c r="K23" i="19"/>
  <c r="P22" i="19"/>
  <c r="O22" i="19"/>
  <c r="L22" i="19"/>
  <c r="N22" i="19"/>
  <c r="K22" i="19"/>
  <c r="P21" i="19"/>
  <c r="O21" i="19"/>
  <c r="L21" i="19" s="1"/>
  <c r="N21" i="19"/>
  <c r="K21" i="19"/>
  <c r="P20" i="19"/>
  <c r="O20" i="19"/>
  <c r="L20" i="19"/>
  <c r="N20" i="19"/>
  <c r="K20" i="19"/>
  <c r="P19" i="19"/>
  <c r="O19" i="19"/>
  <c r="L19" i="19" s="1"/>
  <c r="N19" i="19"/>
  <c r="K19" i="19"/>
  <c r="P18" i="19"/>
  <c r="O18" i="19"/>
  <c r="L18" i="19"/>
  <c r="N18" i="19"/>
  <c r="K18" i="19"/>
  <c r="P17" i="19"/>
  <c r="O17" i="19"/>
  <c r="N17" i="19"/>
  <c r="L17" i="19"/>
  <c r="K17" i="19"/>
  <c r="P16" i="19"/>
  <c r="O16" i="19"/>
  <c r="L16" i="19"/>
  <c r="N16" i="19"/>
  <c r="K16" i="19"/>
  <c r="P15" i="19"/>
  <c r="O15" i="19"/>
  <c r="L15" i="19" s="1"/>
  <c r="N15" i="19"/>
  <c r="K15" i="19"/>
  <c r="P14" i="19"/>
  <c r="O14" i="19"/>
  <c r="L14" i="19"/>
  <c r="N14" i="19"/>
  <c r="K14" i="19"/>
  <c r="P13" i="19"/>
  <c r="O13" i="19"/>
  <c r="L13" i="19" s="1"/>
  <c r="N13" i="19"/>
  <c r="K13" i="19"/>
  <c r="P12" i="19"/>
  <c r="O12" i="19"/>
  <c r="L12" i="19"/>
  <c r="N12" i="19"/>
  <c r="K12" i="19"/>
  <c r="P11" i="19"/>
  <c r="O11" i="19"/>
  <c r="L11" i="19" s="1"/>
  <c r="N11" i="19"/>
  <c r="K11" i="19"/>
  <c r="P10" i="19"/>
  <c r="O10" i="19"/>
  <c r="L10" i="19"/>
  <c r="N10" i="19"/>
  <c r="K10" i="19"/>
  <c r="J5" i="19" s="1"/>
  <c r="P9" i="19"/>
  <c r="O9" i="19"/>
  <c r="L9" i="19" s="1"/>
  <c r="N9" i="19"/>
  <c r="K9" i="19"/>
  <c r="P8" i="19"/>
  <c r="O8" i="19"/>
  <c r="L8" i="19"/>
  <c r="N8" i="19"/>
  <c r="K8" i="19"/>
  <c r="O7" i="19"/>
  <c r="L7" i="19"/>
  <c r="N7" i="19"/>
  <c r="K7" i="19"/>
  <c r="P6" i="19"/>
  <c r="N6" i="19"/>
  <c r="K6" i="19"/>
  <c r="K5" i="19"/>
  <c r="I5" i="19"/>
  <c r="H5" i="19"/>
  <c r="I4" i="19"/>
  <c r="K6" i="1"/>
  <c r="O24" i="17"/>
  <c r="L24" i="17" s="1"/>
  <c r="O23" i="17"/>
  <c r="L23" i="17" s="1"/>
  <c r="O22" i="17"/>
  <c r="L22" i="17"/>
  <c r="O21" i="17"/>
  <c r="O20" i="17"/>
  <c r="L20" i="17" s="1"/>
  <c r="O19" i="17"/>
  <c r="L19" i="17" s="1"/>
  <c r="O18" i="17"/>
  <c r="L18" i="17" s="1"/>
  <c r="O17" i="17"/>
  <c r="O16" i="17"/>
  <c r="L16" i="17" s="1"/>
  <c r="O15" i="17"/>
  <c r="O14" i="17"/>
  <c r="L14" i="17" s="1"/>
  <c r="O13" i="17"/>
  <c r="L13" i="17" s="1"/>
  <c r="O12" i="17"/>
  <c r="O11" i="17"/>
  <c r="O10" i="17"/>
  <c r="L10" i="17"/>
  <c r="O9" i="17"/>
  <c r="L9" i="17" s="1"/>
  <c r="O8" i="17"/>
  <c r="L8" i="17" s="1"/>
  <c r="O7" i="17"/>
  <c r="O6" i="17"/>
  <c r="L6" i="17" s="1"/>
  <c r="O25" i="15"/>
  <c r="L25" i="15"/>
  <c r="O24" i="15"/>
  <c r="O23" i="15"/>
  <c r="L23" i="15" s="1"/>
  <c r="O22" i="15"/>
  <c r="L22" i="15" s="1"/>
  <c r="O21" i="15"/>
  <c r="L21" i="15" s="1"/>
  <c r="O20" i="15"/>
  <c r="L20" i="15" s="1"/>
  <c r="O19" i="15"/>
  <c r="L19" i="15" s="1"/>
  <c r="O18" i="15"/>
  <c r="L18" i="15" s="1"/>
  <c r="O17" i="15"/>
  <c r="O16" i="15"/>
  <c r="O15" i="15"/>
  <c r="L15" i="15"/>
  <c r="O14" i="15"/>
  <c r="L14" i="15"/>
  <c r="O13" i="15"/>
  <c r="L13" i="15"/>
  <c r="O12" i="15"/>
  <c r="O11" i="15"/>
  <c r="O10" i="15"/>
  <c r="O9" i="15"/>
  <c r="L9" i="15" s="1"/>
  <c r="O8" i="15"/>
  <c r="L8" i="15" s="1"/>
  <c r="O7" i="15"/>
  <c r="L7" i="15" s="1"/>
  <c r="O25" i="14"/>
  <c r="L25" i="14" s="1"/>
  <c r="O24" i="14"/>
  <c r="O23" i="14"/>
  <c r="O22" i="14"/>
  <c r="O21" i="14"/>
  <c r="O20" i="14"/>
  <c r="L20" i="14" s="1"/>
  <c r="O19" i="14"/>
  <c r="L19" i="14" s="1"/>
  <c r="O18" i="14"/>
  <c r="O17" i="14"/>
  <c r="O16" i="14"/>
  <c r="L16" i="14"/>
  <c r="O15" i="14"/>
  <c r="O14" i="14"/>
  <c r="O13" i="14"/>
  <c r="L13" i="14" s="1"/>
  <c r="O12" i="14"/>
  <c r="O11" i="14"/>
  <c r="L11" i="14" s="1"/>
  <c r="O10" i="14"/>
  <c r="O9" i="14"/>
  <c r="L9" i="14" s="1"/>
  <c r="O8" i="14"/>
  <c r="O7" i="14"/>
  <c r="Q24" i="17"/>
  <c r="Q23" i="17"/>
  <c r="Q22" i="17"/>
  <c r="Q21" i="17"/>
  <c r="Q20" i="17"/>
  <c r="Q19" i="17"/>
  <c r="Q18" i="17"/>
  <c r="Q17" i="17"/>
  <c r="Q16" i="17"/>
  <c r="Q15" i="17"/>
  <c r="Q14" i="17"/>
  <c r="Q13" i="17"/>
  <c r="Q12" i="17"/>
  <c r="Q11" i="17"/>
  <c r="Q10" i="17"/>
  <c r="Q9" i="17"/>
  <c r="Q8" i="17"/>
  <c r="Q7" i="17"/>
  <c r="Q6" i="17"/>
  <c r="Q5" i="17"/>
  <c r="R24" i="17"/>
  <c r="P24" i="17"/>
  <c r="N24" i="17"/>
  <c r="K24" i="17"/>
  <c r="R23" i="17"/>
  <c r="P23" i="17"/>
  <c r="N23" i="17"/>
  <c r="K23" i="17"/>
  <c r="R22" i="17"/>
  <c r="P22" i="17"/>
  <c r="N22" i="17"/>
  <c r="K22" i="17"/>
  <c r="R21" i="17"/>
  <c r="P21" i="17"/>
  <c r="L21" i="17"/>
  <c r="N21" i="17"/>
  <c r="K21" i="17"/>
  <c r="R20" i="17"/>
  <c r="P20" i="17"/>
  <c r="N20" i="17"/>
  <c r="K20" i="17"/>
  <c r="R19" i="17"/>
  <c r="P19" i="17"/>
  <c r="N19" i="17"/>
  <c r="K19" i="17"/>
  <c r="R18" i="17"/>
  <c r="P18" i="17"/>
  <c r="N18" i="17"/>
  <c r="K18" i="17"/>
  <c r="R17" i="17"/>
  <c r="P17" i="17"/>
  <c r="L17" i="17"/>
  <c r="N17" i="17"/>
  <c r="K17" i="17"/>
  <c r="R16" i="17"/>
  <c r="P16" i="17"/>
  <c r="N16" i="17"/>
  <c r="K16" i="17"/>
  <c r="R15" i="17"/>
  <c r="P15" i="17"/>
  <c r="L15" i="17"/>
  <c r="N15" i="17"/>
  <c r="K15" i="17"/>
  <c r="R14" i="17"/>
  <c r="P14" i="17"/>
  <c r="N14" i="17"/>
  <c r="K14" i="17"/>
  <c r="R13" i="17"/>
  <c r="P13" i="17"/>
  <c r="N13" i="17"/>
  <c r="K13" i="17"/>
  <c r="R12" i="17"/>
  <c r="P12" i="17"/>
  <c r="N12" i="17"/>
  <c r="L12" i="17"/>
  <c r="K12" i="17"/>
  <c r="R11" i="17"/>
  <c r="P11" i="17"/>
  <c r="L11" i="17"/>
  <c r="N11" i="17"/>
  <c r="K11" i="17"/>
  <c r="R10" i="17"/>
  <c r="P10" i="17"/>
  <c r="N10" i="17"/>
  <c r="K10" i="17"/>
  <c r="J4" i="17" s="1"/>
  <c r="R9" i="17"/>
  <c r="P9" i="17"/>
  <c r="N9" i="17"/>
  <c r="K9" i="17"/>
  <c r="K4" i="17"/>
  <c r="R8" i="17"/>
  <c r="P8" i="17"/>
  <c r="N8" i="17"/>
  <c r="K8" i="17"/>
  <c r="R7" i="17"/>
  <c r="P7" i="17"/>
  <c r="L7" i="17"/>
  <c r="N7" i="17"/>
  <c r="K7" i="17"/>
  <c r="R6" i="17"/>
  <c r="P6" i="17"/>
  <c r="N6" i="17"/>
  <c r="K6" i="17"/>
  <c r="R5" i="17"/>
  <c r="P5" i="17"/>
  <c r="N5" i="17"/>
  <c r="K5" i="17"/>
  <c r="Q25" i="15"/>
  <c r="Q24" i="15"/>
  <c r="Q23" i="15"/>
  <c r="Q22" i="15"/>
  <c r="Q21" i="15"/>
  <c r="Q20" i="15"/>
  <c r="Q19" i="15"/>
  <c r="Q18" i="15"/>
  <c r="Q17" i="15"/>
  <c r="Q16" i="15"/>
  <c r="Q15" i="15"/>
  <c r="Q14" i="15"/>
  <c r="Q13" i="15"/>
  <c r="Q12" i="15"/>
  <c r="Q11" i="15"/>
  <c r="Q10" i="15"/>
  <c r="Q9" i="15"/>
  <c r="Q8" i="15"/>
  <c r="Q7" i="15"/>
  <c r="Q6" i="15"/>
  <c r="I4" i="15"/>
  <c r="R25" i="15"/>
  <c r="P25" i="15"/>
  <c r="N25" i="15"/>
  <c r="K25" i="15"/>
  <c r="R24" i="15"/>
  <c r="P24" i="15"/>
  <c r="N24" i="15"/>
  <c r="L24" i="15"/>
  <c r="K24" i="15"/>
  <c r="R23" i="15"/>
  <c r="P23" i="15"/>
  <c r="N23" i="15"/>
  <c r="K23" i="15"/>
  <c r="R22" i="15"/>
  <c r="P22" i="15"/>
  <c r="N22" i="15"/>
  <c r="K22" i="15"/>
  <c r="R21" i="15"/>
  <c r="P21" i="15"/>
  <c r="N21" i="15"/>
  <c r="K21" i="15"/>
  <c r="R20" i="15"/>
  <c r="P20" i="15"/>
  <c r="N20" i="15"/>
  <c r="K20" i="15"/>
  <c r="R19" i="15"/>
  <c r="P19" i="15"/>
  <c r="N19" i="15"/>
  <c r="K19" i="15"/>
  <c r="R18" i="15"/>
  <c r="P18" i="15"/>
  <c r="N18" i="15"/>
  <c r="K18" i="15"/>
  <c r="R17" i="15"/>
  <c r="P17" i="15"/>
  <c r="L17" i="15"/>
  <c r="N17" i="15"/>
  <c r="K17" i="15"/>
  <c r="R16" i="15"/>
  <c r="P16" i="15"/>
  <c r="N16" i="15"/>
  <c r="L16" i="15"/>
  <c r="K16" i="15"/>
  <c r="R15" i="15"/>
  <c r="P15" i="15"/>
  <c r="N15" i="15"/>
  <c r="K15" i="15"/>
  <c r="R14" i="15"/>
  <c r="P14" i="15"/>
  <c r="N14" i="15"/>
  <c r="K14" i="15"/>
  <c r="R13" i="15"/>
  <c r="P13" i="15"/>
  <c r="N13" i="15"/>
  <c r="K13" i="15"/>
  <c r="R12" i="15"/>
  <c r="P12" i="15"/>
  <c r="L12" i="15"/>
  <c r="N12" i="15"/>
  <c r="K12" i="15"/>
  <c r="R11" i="15"/>
  <c r="P11" i="15"/>
  <c r="N11" i="15"/>
  <c r="L11" i="15"/>
  <c r="K11" i="15"/>
  <c r="R10" i="15"/>
  <c r="P10" i="15"/>
  <c r="L10" i="15"/>
  <c r="N10" i="15"/>
  <c r="K10" i="15"/>
  <c r="R9" i="15"/>
  <c r="P9" i="15"/>
  <c r="N9" i="15"/>
  <c r="K9" i="15"/>
  <c r="R8" i="15"/>
  <c r="P8" i="15"/>
  <c r="N8" i="15"/>
  <c r="K8" i="15"/>
  <c r="R7" i="15"/>
  <c r="P7" i="15"/>
  <c r="N7" i="15"/>
  <c r="K7" i="15"/>
  <c r="R6" i="15"/>
  <c r="P6" i="15"/>
  <c r="N6" i="15"/>
  <c r="K6" i="15"/>
  <c r="K4" i="15" s="1"/>
  <c r="I5" i="15"/>
  <c r="H5" i="15"/>
  <c r="R25" i="14"/>
  <c r="Q25" i="14"/>
  <c r="R24" i="14"/>
  <c r="Q24" i="14"/>
  <c r="R23" i="14"/>
  <c r="Q23" i="14"/>
  <c r="R22" i="14"/>
  <c r="Q22" i="14"/>
  <c r="R21" i="14"/>
  <c r="Q21" i="14"/>
  <c r="R20" i="14"/>
  <c r="Q20" i="14"/>
  <c r="R19" i="14"/>
  <c r="Q19" i="14"/>
  <c r="R18" i="14"/>
  <c r="Q18" i="14"/>
  <c r="R17" i="14"/>
  <c r="Q17" i="14"/>
  <c r="R16" i="14"/>
  <c r="Q16" i="14"/>
  <c r="R15" i="14"/>
  <c r="Q15" i="14"/>
  <c r="R14" i="14"/>
  <c r="Q14" i="14"/>
  <c r="R13" i="14"/>
  <c r="Q13" i="14"/>
  <c r="R12" i="14"/>
  <c r="Q12" i="14"/>
  <c r="R11" i="14"/>
  <c r="Q11" i="14"/>
  <c r="R10" i="14"/>
  <c r="Q10" i="14"/>
  <c r="R9" i="14"/>
  <c r="Q9" i="14"/>
  <c r="R8" i="14"/>
  <c r="Q8" i="14"/>
  <c r="R7" i="14"/>
  <c r="Q7" i="14"/>
  <c r="P25" i="14"/>
  <c r="N25" i="14"/>
  <c r="K25" i="14"/>
  <c r="P24" i="14"/>
  <c r="N24" i="14"/>
  <c r="L24" i="14"/>
  <c r="K24" i="14"/>
  <c r="P23" i="14"/>
  <c r="L23" i="14"/>
  <c r="N23" i="14"/>
  <c r="K23" i="14"/>
  <c r="P22" i="14"/>
  <c r="L22" i="14"/>
  <c r="N22" i="14"/>
  <c r="K22" i="14"/>
  <c r="P21" i="14"/>
  <c r="N21" i="14"/>
  <c r="L21" i="14"/>
  <c r="K21" i="14"/>
  <c r="P20" i="14"/>
  <c r="N20" i="14"/>
  <c r="K20" i="14"/>
  <c r="P19" i="14"/>
  <c r="N19" i="14"/>
  <c r="K19" i="14"/>
  <c r="P18" i="14"/>
  <c r="L18" i="14"/>
  <c r="N18" i="14"/>
  <c r="K18" i="14"/>
  <c r="P17" i="14"/>
  <c r="L17" i="14"/>
  <c r="N17" i="14"/>
  <c r="K17" i="14"/>
  <c r="P16" i="14"/>
  <c r="N16" i="14"/>
  <c r="K16" i="14"/>
  <c r="P15" i="14"/>
  <c r="L15" i="14"/>
  <c r="N15" i="14"/>
  <c r="K15" i="14"/>
  <c r="P14" i="14"/>
  <c r="L14" i="14"/>
  <c r="N14" i="14"/>
  <c r="K14" i="14"/>
  <c r="P13" i="14"/>
  <c r="N13" i="14"/>
  <c r="K13" i="14"/>
  <c r="P12" i="14"/>
  <c r="L12" i="14"/>
  <c r="N12" i="14"/>
  <c r="K12" i="14"/>
  <c r="P11" i="14"/>
  <c r="N11" i="14"/>
  <c r="K11" i="14"/>
  <c r="P10" i="14"/>
  <c r="L10" i="14"/>
  <c r="N10" i="14"/>
  <c r="K10" i="14"/>
  <c r="P9" i="14"/>
  <c r="N9" i="14"/>
  <c r="K9" i="14"/>
  <c r="P8" i="14"/>
  <c r="N8" i="14"/>
  <c r="L8" i="14"/>
  <c r="K8" i="14"/>
  <c r="P7" i="14"/>
  <c r="L7" i="14"/>
  <c r="N7" i="14"/>
  <c r="K7" i="14"/>
  <c r="P6" i="14"/>
  <c r="O6" i="14"/>
  <c r="L6" i="14" s="1"/>
  <c r="N6" i="14"/>
  <c r="K6" i="14"/>
  <c r="K4" i="14" s="1"/>
  <c r="I5" i="14"/>
  <c r="H5" i="14"/>
  <c r="I4" i="14"/>
  <c r="R125" i="1"/>
  <c r="Q125" i="1"/>
  <c r="P125" i="1"/>
  <c r="O125" i="1"/>
  <c r="L125" i="1"/>
  <c r="R124" i="1"/>
  <c r="Q124" i="1"/>
  <c r="P124" i="1"/>
  <c r="O124" i="1"/>
  <c r="L124" i="1"/>
  <c r="R123" i="1"/>
  <c r="Q123" i="1"/>
  <c r="P123" i="1"/>
  <c r="O123" i="1"/>
  <c r="L123" i="1" s="1"/>
  <c r="R122" i="1"/>
  <c r="Q122" i="1"/>
  <c r="P122" i="1"/>
  <c r="O122" i="1"/>
  <c r="L122" i="1"/>
  <c r="R121" i="1"/>
  <c r="Q121" i="1"/>
  <c r="P121" i="1"/>
  <c r="O121" i="1"/>
  <c r="L121" i="1" s="1"/>
  <c r="R120" i="1"/>
  <c r="Q120" i="1"/>
  <c r="P120" i="1"/>
  <c r="O120" i="1"/>
  <c r="L120" i="1"/>
  <c r="R119" i="1"/>
  <c r="Q119" i="1"/>
  <c r="P119" i="1"/>
  <c r="O119" i="1"/>
  <c r="L119" i="1"/>
  <c r="R118" i="1"/>
  <c r="Q118" i="1"/>
  <c r="P118" i="1"/>
  <c r="O118" i="1"/>
  <c r="L118" i="1"/>
  <c r="R117" i="1"/>
  <c r="Q117" i="1"/>
  <c r="P117" i="1"/>
  <c r="O117" i="1"/>
  <c r="L117" i="1" s="1"/>
  <c r="R116" i="1"/>
  <c r="Q116" i="1"/>
  <c r="P116" i="1"/>
  <c r="O116" i="1"/>
  <c r="L116" i="1"/>
  <c r="R115" i="1"/>
  <c r="Q115" i="1"/>
  <c r="P115" i="1"/>
  <c r="O115" i="1"/>
  <c r="L115" i="1" s="1"/>
  <c r="R114" i="1"/>
  <c r="Q114" i="1"/>
  <c r="P114" i="1"/>
  <c r="O114" i="1"/>
  <c r="L114" i="1"/>
  <c r="R113" i="1"/>
  <c r="Q113" i="1"/>
  <c r="P113" i="1"/>
  <c r="O113" i="1"/>
  <c r="L113" i="1"/>
  <c r="R112" i="1"/>
  <c r="Q112" i="1"/>
  <c r="P112" i="1"/>
  <c r="O112" i="1"/>
  <c r="L112" i="1"/>
  <c r="R111" i="1"/>
  <c r="Q111" i="1"/>
  <c r="P111" i="1"/>
  <c r="O111" i="1"/>
  <c r="L111" i="1" s="1"/>
  <c r="R110" i="1"/>
  <c r="Q110" i="1"/>
  <c r="P110" i="1"/>
  <c r="O110" i="1"/>
  <c r="L110" i="1"/>
  <c r="R109" i="1"/>
  <c r="Q109" i="1"/>
  <c r="P109" i="1"/>
  <c r="O109" i="1"/>
  <c r="L109" i="1" s="1"/>
  <c r="R108" i="1"/>
  <c r="Q108" i="1"/>
  <c r="P108" i="1"/>
  <c r="O108" i="1"/>
  <c r="L108" i="1"/>
  <c r="R107" i="1"/>
  <c r="Q107" i="1"/>
  <c r="P107" i="1"/>
  <c r="O107" i="1"/>
  <c r="L107" i="1"/>
  <c r="R106" i="1"/>
  <c r="Q106" i="1"/>
  <c r="P106" i="1"/>
  <c r="O106" i="1"/>
  <c r="L106" i="1"/>
  <c r="R105" i="1"/>
  <c r="Q105" i="1"/>
  <c r="P105" i="1"/>
  <c r="O105" i="1"/>
  <c r="L105" i="1" s="1"/>
  <c r="R104" i="1"/>
  <c r="Q104" i="1"/>
  <c r="P104" i="1"/>
  <c r="O104" i="1"/>
  <c r="L104" i="1"/>
  <c r="R103" i="1"/>
  <c r="Q103" i="1"/>
  <c r="P103" i="1"/>
  <c r="O103" i="1"/>
  <c r="L103" i="1" s="1"/>
  <c r="R102" i="1"/>
  <c r="Q102" i="1"/>
  <c r="P102" i="1"/>
  <c r="O102" i="1"/>
  <c r="L102" i="1"/>
  <c r="R101" i="1"/>
  <c r="Q101" i="1"/>
  <c r="P101" i="1"/>
  <c r="O101" i="1"/>
  <c r="L101" i="1"/>
  <c r="R100" i="1"/>
  <c r="Q100" i="1"/>
  <c r="P100" i="1"/>
  <c r="O100" i="1"/>
  <c r="L100" i="1"/>
  <c r="R99" i="1"/>
  <c r="Q99" i="1"/>
  <c r="P99" i="1"/>
  <c r="O99" i="1"/>
  <c r="L99" i="1" s="1"/>
  <c r="R98" i="1"/>
  <c r="Q98" i="1"/>
  <c r="P98" i="1"/>
  <c r="O98" i="1"/>
  <c r="L98" i="1"/>
  <c r="R97" i="1"/>
  <c r="Q97" i="1"/>
  <c r="P97" i="1"/>
  <c r="O97" i="1"/>
  <c r="L97" i="1" s="1"/>
  <c r="R96" i="1"/>
  <c r="Q96" i="1"/>
  <c r="P96" i="1"/>
  <c r="O96" i="1"/>
  <c r="L96" i="1"/>
  <c r="R95" i="1"/>
  <c r="Q95" i="1"/>
  <c r="P95" i="1"/>
  <c r="O95" i="1"/>
  <c r="L95" i="1"/>
  <c r="R94" i="1"/>
  <c r="Q94" i="1"/>
  <c r="P94" i="1"/>
  <c r="O94" i="1"/>
  <c r="L94" i="1"/>
  <c r="R93" i="1"/>
  <c r="Q93" i="1"/>
  <c r="P93" i="1"/>
  <c r="O93" i="1"/>
  <c r="L93" i="1" s="1"/>
  <c r="R92" i="1"/>
  <c r="Q92" i="1"/>
  <c r="P92" i="1"/>
  <c r="O92" i="1"/>
  <c r="L92" i="1"/>
  <c r="R91" i="1"/>
  <c r="Q91" i="1"/>
  <c r="P91" i="1"/>
  <c r="O91" i="1"/>
  <c r="L91" i="1" s="1"/>
  <c r="R90" i="1"/>
  <c r="Q90" i="1"/>
  <c r="P90" i="1"/>
  <c r="O90" i="1"/>
  <c r="L90" i="1"/>
  <c r="R89" i="1"/>
  <c r="Q89" i="1"/>
  <c r="P89" i="1"/>
  <c r="O89" i="1"/>
  <c r="L89" i="1"/>
  <c r="R88" i="1"/>
  <c r="Q88" i="1"/>
  <c r="P88" i="1"/>
  <c r="O88" i="1"/>
  <c r="L88" i="1"/>
  <c r="R87" i="1"/>
  <c r="Q87" i="1"/>
  <c r="P87" i="1"/>
  <c r="O87" i="1"/>
  <c r="L87" i="1" s="1"/>
  <c r="R86" i="1"/>
  <c r="Q86" i="1"/>
  <c r="P86" i="1"/>
  <c r="O86" i="1"/>
  <c r="L86" i="1"/>
  <c r="R85" i="1"/>
  <c r="Q85" i="1"/>
  <c r="P85" i="1"/>
  <c r="O85" i="1"/>
  <c r="L85" i="1" s="1"/>
  <c r="R84" i="1"/>
  <c r="Q84" i="1"/>
  <c r="P84" i="1"/>
  <c r="O84" i="1"/>
  <c r="L84" i="1"/>
  <c r="R83" i="1"/>
  <c r="Q83" i="1"/>
  <c r="P83" i="1"/>
  <c r="O83" i="1"/>
  <c r="L83" i="1"/>
  <c r="R82" i="1"/>
  <c r="Q82" i="1"/>
  <c r="P82" i="1"/>
  <c r="O82" i="1"/>
  <c r="L82" i="1"/>
  <c r="R81" i="1"/>
  <c r="Q81" i="1"/>
  <c r="P81" i="1"/>
  <c r="O81" i="1"/>
  <c r="L81" i="1" s="1"/>
  <c r="R80" i="1"/>
  <c r="Q80" i="1"/>
  <c r="P80" i="1"/>
  <c r="O80" i="1"/>
  <c r="L80" i="1"/>
  <c r="R79" i="1"/>
  <c r="Q79" i="1"/>
  <c r="P79" i="1"/>
  <c r="O79" i="1"/>
  <c r="L79" i="1" s="1"/>
  <c r="R78" i="1"/>
  <c r="Q78" i="1"/>
  <c r="P78" i="1"/>
  <c r="O78" i="1"/>
  <c r="L78" i="1"/>
  <c r="R77" i="1"/>
  <c r="Q77" i="1"/>
  <c r="P77" i="1"/>
  <c r="O77" i="1"/>
  <c r="L77" i="1"/>
  <c r="R76" i="1"/>
  <c r="Q76" i="1"/>
  <c r="P76" i="1"/>
  <c r="O76" i="1"/>
  <c r="L76" i="1"/>
  <c r="R75" i="1"/>
  <c r="Q75" i="1"/>
  <c r="P75" i="1"/>
  <c r="O75" i="1"/>
  <c r="L75" i="1" s="1"/>
  <c r="R74" i="1"/>
  <c r="Q74" i="1"/>
  <c r="P74" i="1"/>
  <c r="O74" i="1"/>
  <c r="L74" i="1"/>
  <c r="R73" i="1"/>
  <c r="Q73" i="1"/>
  <c r="P73" i="1"/>
  <c r="O73" i="1"/>
  <c r="L73" i="1" s="1"/>
  <c r="R72" i="1"/>
  <c r="Q72" i="1"/>
  <c r="P72" i="1"/>
  <c r="O72" i="1"/>
  <c r="L72" i="1"/>
  <c r="R71" i="1"/>
  <c r="Q71" i="1"/>
  <c r="P71" i="1"/>
  <c r="O71" i="1"/>
  <c r="L71" i="1"/>
  <c r="R70" i="1"/>
  <c r="Q70" i="1"/>
  <c r="P70" i="1"/>
  <c r="O70" i="1"/>
  <c r="L70" i="1"/>
  <c r="R69" i="1"/>
  <c r="Q69" i="1"/>
  <c r="P69" i="1"/>
  <c r="O69" i="1"/>
  <c r="L69" i="1" s="1"/>
  <c r="R68" i="1"/>
  <c r="Q68" i="1"/>
  <c r="P68" i="1"/>
  <c r="O68" i="1"/>
  <c r="L68" i="1"/>
  <c r="R67" i="1"/>
  <c r="Q67" i="1"/>
  <c r="P67" i="1"/>
  <c r="O67" i="1"/>
  <c r="L67" i="1" s="1"/>
  <c r="R66" i="1"/>
  <c r="Q66" i="1"/>
  <c r="P66" i="1"/>
  <c r="O66" i="1"/>
  <c r="L66" i="1"/>
  <c r="R65" i="1"/>
  <c r="Q65" i="1"/>
  <c r="P65" i="1"/>
  <c r="O65" i="1"/>
  <c r="L65" i="1"/>
  <c r="R64" i="1"/>
  <c r="Q64" i="1"/>
  <c r="P64" i="1"/>
  <c r="O64" i="1"/>
  <c r="L64" i="1"/>
  <c r="R63" i="1"/>
  <c r="Q63" i="1"/>
  <c r="P63" i="1"/>
  <c r="O63" i="1"/>
  <c r="L63" i="1" s="1"/>
  <c r="R62" i="1"/>
  <c r="Q62" i="1"/>
  <c r="P62" i="1"/>
  <c r="O62" i="1"/>
  <c r="L62" i="1"/>
  <c r="R61" i="1"/>
  <c r="Q61" i="1"/>
  <c r="P61" i="1"/>
  <c r="O61" i="1"/>
  <c r="L61" i="1" s="1"/>
  <c r="R60" i="1"/>
  <c r="Q60" i="1"/>
  <c r="P60" i="1"/>
  <c r="O60" i="1"/>
  <c r="L60" i="1"/>
  <c r="R59" i="1"/>
  <c r="Q59" i="1"/>
  <c r="P59" i="1"/>
  <c r="O59" i="1"/>
  <c r="L59" i="1"/>
  <c r="R58" i="1"/>
  <c r="Q58" i="1"/>
  <c r="P58" i="1"/>
  <c r="O58" i="1"/>
  <c r="L58" i="1"/>
  <c r="R57" i="1"/>
  <c r="Q57" i="1"/>
  <c r="P57" i="1"/>
  <c r="O57" i="1"/>
  <c r="L57" i="1" s="1"/>
  <c r="R56" i="1"/>
  <c r="Q56" i="1"/>
  <c r="P56" i="1"/>
  <c r="O56" i="1"/>
  <c r="L56" i="1"/>
  <c r="R55" i="1"/>
  <c r="Q55" i="1"/>
  <c r="O55" i="1"/>
  <c r="L55" i="1"/>
  <c r="P55" i="1"/>
  <c r="R54" i="1"/>
  <c r="Q54" i="1"/>
  <c r="P54" i="1"/>
  <c r="O54" i="1"/>
  <c r="L54" i="1"/>
  <c r="R53" i="1"/>
  <c r="Q53" i="1"/>
  <c r="P53" i="1"/>
  <c r="O53" i="1"/>
  <c r="L53" i="1" s="1"/>
  <c r="R52" i="1"/>
  <c r="Q52" i="1"/>
  <c r="P52" i="1"/>
  <c r="R51" i="1"/>
  <c r="Q51" i="1"/>
  <c r="P51" i="1"/>
  <c r="O51" i="1"/>
  <c r="L51" i="1"/>
  <c r="R50" i="1"/>
  <c r="Q50" i="1"/>
  <c r="P50" i="1"/>
  <c r="O50" i="1"/>
  <c r="L50" i="1"/>
  <c r="R49" i="1"/>
  <c r="Q49" i="1"/>
  <c r="P49" i="1"/>
  <c r="O49" i="1"/>
  <c r="L49" i="1"/>
  <c r="R48" i="1"/>
  <c r="Q48" i="1"/>
  <c r="P48" i="1"/>
  <c r="R47" i="1"/>
  <c r="Q47" i="1"/>
  <c r="O47" i="1"/>
  <c r="L47" i="1"/>
  <c r="P47" i="1"/>
  <c r="R46" i="1"/>
  <c r="Q46" i="1"/>
  <c r="O46" i="1"/>
  <c r="L46" i="1"/>
  <c r="P46" i="1"/>
  <c r="R45" i="1"/>
  <c r="Q45" i="1"/>
  <c r="O45" i="1"/>
  <c r="L45" i="1" s="1"/>
  <c r="P45" i="1"/>
  <c r="R44" i="1"/>
  <c r="Q44" i="1"/>
  <c r="P44" i="1"/>
  <c r="R43" i="1"/>
  <c r="Q43" i="1"/>
  <c r="P43" i="1"/>
  <c r="O43" i="1"/>
  <c r="L43" i="1"/>
  <c r="R42" i="1"/>
  <c r="Q42" i="1"/>
  <c r="P42" i="1"/>
  <c r="O42" i="1"/>
  <c r="L42" i="1"/>
  <c r="R41" i="1"/>
  <c r="Q41" i="1"/>
  <c r="P41" i="1"/>
  <c r="O41" i="1"/>
  <c r="L41" i="1"/>
  <c r="R40" i="1"/>
  <c r="Q40" i="1"/>
  <c r="P40" i="1"/>
  <c r="R39" i="1"/>
  <c r="Q39" i="1"/>
  <c r="P39" i="1"/>
  <c r="O39" i="1"/>
  <c r="R38" i="1"/>
  <c r="Q38" i="1"/>
  <c r="P38" i="1"/>
  <c r="O38" i="1"/>
  <c r="R37" i="1"/>
  <c r="Q37" i="1"/>
  <c r="P37" i="1"/>
  <c r="O37" i="1"/>
  <c r="R36" i="1"/>
  <c r="Q36" i="1"/>
  <c r="P36" i="1"/>
  <c r="R35" i="1"/>
  <c r="Q35" i="1"/>
  <c r="P35" i="1"/>
  <c r="O35" i="1"/>
  <c r="L35" i="1" s="1"/>
  <c r="R34" i="1"/>
  <c r="Q34" i="1"/>
  <c r="P34" i="1"/>
  <c r="O34" i="1"/>
  <c r="L34" i="1"/>
  <c r="R33" i="1"/>
  <c r="Q33" i="1"/>
  <c r="P33" i="1"/>
  <c r="O33" i="1"/>
  <c r="L33" i="1" s="1"/>
  <c r="R32" i="1"/>
  <c r="Q32" i="1"/>
  <c r="P32" i="1"/>
  <c r="R31" i="1"/>
  <c r="Q31" i="1"/>
  <c r="O31" i="1"/>
  <c r="L31" i="1"/>
  <c r="P31" i="1"/>
  <c r="R30" i="1"/>
  <c r="Q30" i="1"/>
  <c r="O30" i="1"/>
  <c r="L30" i="1" s="1"/>
  <c r="P30" i="1"/>
  <c r="R29" i="1"/>
  <c r="Q29" i="1"/>
  <c r="O29" i="1"/>
  <c r="L29" i="1"/>
  <c r="P29" i="1"/>
  <c r="R28" i="1"/>
  <c r="Q28" i="1"/>
  <c r="P28" i="1"/>
  <c r="R27" i="1"/>
  <c r="Q27" i="1"/>
  <c r="P27" i="1"/>
  <c r="O27" i="1"/>
  <c r="L27" i="1" s="1"/>
  <c r="R26" i="1"/>
  <c r="Q26" i="1"/>
  <c r="P26" i="1"/>
  <c r="O26" i="1"/>
  <c r="L26" i="1"/>
  <c r="R25" i="1"/>
  <c r="Q25" i="1"/>
  <c r="P25" i="1"/>
  <c r="O25" i="1"/>
  <c r="L25" i="1" s="1"/>
  <c r="R24" i="1"/>
  <c r="Q24" i="1"/>
  <c r="P24" i="1"/>
  <c r="R23" i="1"/>
  <c r="Q23" i="1"/>
  <c r="P23" i="1"/>
  <c r="O23" i="1"/>
  <c r="L23" i="1" s="1"/>
  <c r="R22" i="1"/>
  <c r="Q22" i="1"/>
  <c r="P22" i="1"/>
  <c r="O22" i="1"/>
  <c r="L22" i="1"/>
  <c r="R21" i="1"/>
  <c r="Q21" i="1"/>
  <c r="P21" i="1"/>
  <c r="O21" i="1"/>
  <c r="L21" i="1" s="1"/>
  <c r="R20" i="1"/>
  <c r="Q20" i="1"/>
  <c r="P20" i="1"/>
  <c r="R19" i="1"/>
  <c r="Q19" i="1"/>
  <c r="P19" i="1"/>
  <c r="O19" i="1"/>
  <c r="L19" i="1" s="1"/>
  <c r="R18" i="1"/>
  <c r="Q18" i="1"/>
  <c r="P18" i="1"/>
  <c r="O18" i="1"/>
  <c r="L18" i="1"/>
  <c r="R17" i="1"/>
  <c r="Q17" i="1"/>
  <c r="P17" i="1"/>
  <c r="O17" i="1"/>
  <c r="L17" i="1" s="1"/>
  <c r="R16" i="1"/>
  <c r="Q16" i="1"/>
  <c r="P16" i="1"/>
  <c r="R15" i="1"/>
  <c r="Q15" i="1"/>
  <c r="P15" i="1"/>
  <c r="O15" i="1"/>
  <c r="L15" i="1" s="1"/>
  <c r="R14" i="1"/>
  <c r="Q14" i="1"/>
  <c r="P14" i="1"/>
  <c r="O14" i="1"/>
  <c r="L14" i="1"/>
  <c r="R13" i="1"/>
  <c r="Q13" i="1"/>
  <c r="P13" i="1"/>
  <c r="O13" i="1"/>
  <c r="L13" i="1" s="1"/>
  <c r="R12" i="1"/>
  <c r="Q12" i="1"/>
  <c r="P12" i="1"/>
  <c r="R11" i="1"/>
  <c r="Q11" i="1"/>
  <c r="P11" i="1"/>
  <c r="R10" i="1"/>
  <c r="Q10" i="1"/>
  <c r="P10" i="1"/>
  <c r="O10" i="1"/>
  <c r="L10" i="1"/>
  <c r="R9" i="1"/>
  <c r="Q9" i="1"/>
  <c r="P9" i="1"/>
  <c r="O9" i="1"/>
  <c r="L9" i="1"/>
  <c r="R8" i="1"/>
  <c r="Q8" i="1"/>
  <c r="P8" i="1"/>
  <c r="R7" i="1"/>
  <c r="Q7" i="1"/>
  <c r="P7" i="1"/>
  <c r="O7" i="1"/>
  <c r="L7" i="1" s="1"/>
  <c r="H5" i="1"/>
  <c r="I4" i="1"/>
  <c r="R6" i="1"/>
  <c r="Q6" i="1"/>
  <c r="P6" i="1"/>
  <c r="O6" i="1"/>
  <c r="L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J5" i="1" s="1"/>
  <c r="I5" i="1"/>
  <c r="O11" i="1"/>
  <c r="L11" i="1"/>
  <c r="L39" i="1"/>
  <c r="L38" i="1"/>
  <c r="L37" i="1"/>
  <c r="O8" i="1"/>
  <c r="L8" i="1" s="1"/>
  <c r="O12" i="1"/>
  <c r="L12" i="1"/>
  <c r="O16" i="1"/>
  <c r="L16" i="1" s="1"/>
  <c r="O20" i="1"/>
  <c r="L20" i="1"/>
  <c r="O24" i="1"/>
  <c r="L24" i="1"/>
  <c r="O28" i="1"/>
  <c r="L28" i="1" s="1"/>
  <c r="O32" i="1"/>
  <c r="L32" i="1"/>
  <c r="O36" i="1"/>
  <c r="L36" i="1"/>
  <c r="O40" i="1"/>
  <c r="L40" i="1" s="1"/>
  <c r="O44" i="1"/>
  <c r="L44" i="1"/>
  <c r="O48" i="1"/>
  <c r="L48" i="1"/>
  <c r="O52" i="1"/>
  <c r="L52" i="1" s="1"/>
  <c r="K4" i="24"/>
  <c r="J4" i="24"/>
  <c r="K4" i="19"/>
  <c r="O5" i="24"/>
  <c r="L5" i="24"/>
  <c r="O6" i="19"/>
  <c r="L6" i="19"/>
  <c r="J4" i="25"/>
  <c r="O5" i="17"/>
  <c r="L5" i="17" s="1"/>
  <c r="O6" i="15"/>
  <c r="L6" i="15"/>
  <c r="K4" i="26"/>
  <c r="J5" i="15" l="1"/>
  <c r="J5" i="14"/>
  <c r="K5" i="15"/>
  <c r="K4" i="1"/>
  <c r="K5" i="14"/>
  <c r="K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2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3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4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4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5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5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6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6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8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8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9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9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sharedStrings.xml><?xml version="1.0" encoding="utf-8"?>
<sst xmlns="http://schemas.openxmlformats.org/spreadsheetml/2006/main" count="3681" uniqueCount="3540">
  <si>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</si>
  <si>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</si>
  <si>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</si>
  <si>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</si>
  <si>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</si>
  <si>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上位20件合計</t>
    <rPh sb="0" eb="2">
      <t>ジョウイ</t>
    </rPh>
    <rPh sb="4" eb="5">
      <t>ケン</t>
    </rPh>
    <rPh sb="5" eb="7">
      <t>ゴウケイ</t>
    </rPh>
    <phoneticPr fontId="2"/>
  </si>
  <si>
    <t>※センター使用欄</t>
    <phoneticPr fontId="2"/>
  </si>
  <si>
    <t>一般コミュニティ助成事業　申請概要一覧表</t>
    <rPh sb="0" eb="2">
      <t>イッパン</t>
    </rPh>
    <rPh sb="8" eb="10">
      <t>ジョセイ</t>
    </rPh>
    <rPh sb="10" eb="12">
      <t>ジギョウ</t>
    </rPh>
    <rPh sb="13" eb="15">
      <t>シンセイ</t>
    </rPh>
    <rPh sb="15" eb="17">
      <t>ガイヨウ</t>
    </rPh>
    <phoneticPr fontId="2"/>
  </si>
  <si>
    <t>コミュニティセンター助成事業　申請概要一覧表</t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</si>
  <si>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青少年健全育成助成事業　申請概要一覧表</t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</si>
  <si>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</si>
  <si>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</si>
  <si>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</si>
  <si>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</si>
  <si>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</si>
  <si>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</si>
  <si>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</si>
  <si>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</si>
  <si>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</si>
  <si>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</si>
  <si>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</si>
  <si>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</si>
  <si>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</si>
  <si>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</si>
  <si>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</si>
  <si>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</si>
  <si>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</si>
  <si>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</si>
  <si>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</si>
  <si>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</si>
  <si>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</si>
  <si>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</si>
  <si>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</si>
  <si>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</si>
  <si>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</si>
  <si>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</si>
  <si>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</si>
  <si>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</si>
  <si>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</si>
  <si>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</si>
  <si>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</si>
  <si>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</si>
  <si>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</si>
  <si>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</si>
  <si>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</si>
  <si>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</si>
  <si>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</si>
  <si>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</si>
  <si>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</si>
  <si>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</si>
  <si>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</si>
  <si>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</si>
  <si>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</si>
  <si>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</si>
  <si>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</si>
  <si>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</si>
  <si>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</si>
  <si>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</si>
  <si>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</si>
  <si>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</si>
  <si>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</si>
  <si>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</si>
  <si>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</si>
  <si>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</si>
  <si>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</si>
  <si>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</si>
  <si>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</si>
  <si>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</si>
  <si>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</si>
  <si>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</si>
  <si>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</si>
  <si>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</si>
  <si>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</si>
  <si>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</si>
  <si>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</si>
  <si>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</si>
  <si>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</si>
  <si>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</si>
  <si>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</si>
  <si>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</si>
  <si>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</si>
  <si>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</si>
  <si>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</si>
  <si>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</si>
  <si>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</si>
  <si>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</si>
  <si>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</si>
  <si>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</si>
  <si>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</si>
  <si>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</si>
  <si>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</si>
  <si>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</si>
  <si>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</si>
  <si>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</si>
  <si>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</si>
  <si>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</si>
  <si>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</si>
  <si>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</si>
  <si>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</si>
  <si>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</si>
  <si>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</si>
  <si>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</si>
  <si>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</si>
  <si>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</si>
  <si>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</si>
  <si>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</si>
  <si>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</si>
  <si>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</si>
  <si>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</si>
  <si>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</si>
  <si>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</si>
  <si>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</si>
  <si>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</si>
  <si>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</si>
  <si>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</si>
  <si>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</si>
  <si>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</si>
  <si>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</si>
  <si>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</si>
  <si>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</si>
  <si>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</si>
  <si>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</si>
  <si>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</si>
  <si>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</si>
  <si>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</si>
  <si>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</si>
  <si>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</si>
  <si>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</si>
  <si>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</si>
  <si>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</si>
  <si>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</si>
  <si>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</si>
  <si>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</si>
  <si>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</si>
  <si>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</si>
  <si>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</si>
  <si>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</si>
  <si>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</si>
  <si>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</si>
  <si>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</si>
  <si>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</si>
  <si>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</si>
  <si>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</si>
  <si>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</si>
  <si>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</si>
  <si>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</si>
  <si>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</si>
  <si>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</si>
  <si>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</si>
  <si>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</si>
  <si>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</si>
  <si>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</si>
  <si>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</si>
  <si>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</si>
  <si>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</si>
  <si>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</si>
  <si>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</si>
  <si>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</si>
  <si>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</si>
  <si>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</si>
  <si>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</si>
  <si>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</si>
  <si>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</si>
  <si>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</si>
  <si>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</si>
  <si>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</si>
  <si>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</si>
  <si>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</si>
  <si>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</si>
  <si>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</si>
  <si>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</si>
  <si>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</si>
  <si>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</si>
  <si>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</si>
  <si>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</si>
  <si>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</si>
  <si>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</si>
  <si>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</si>
  <si>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</si>
  <si>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</si>
  <si>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</si>
  <si>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</si>
  <si>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</si>
  <si>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</si>
  <si>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</si>
  <si>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</si>
  <si>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</si>
  <si>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</si>
  <si>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</si>
  <si>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</si>
  <si>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</si>
  <si>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</si>
  <si>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</si>
  <si>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</si>
  <si>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</si>
  <si>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</si>
  <si>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</si>
  <si>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</si>
  <si>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</si>
  <si>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</si>
  <si>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</si>
  <si>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</si>
  <si>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</si>
  <si>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</si>
  <si>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</si>
  <si>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</si>
  <si>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</si>
  <si>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</si>
  <si>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</si>
  <si>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</si>
  <si>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</si>
  <si>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</si>
  <si>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</si>
  <si>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</si>
  <si>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</si>
  <si>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</si>
  <si>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</si>
  <si>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</si>
  <si>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</si>
  <si>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</si>
  <si>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</si>
  <si>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</si>
  <si>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</si>
  <si>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</si>
  <si>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</si>
  <si>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</si>
  <si>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</si>
  <si>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</si>
  <si>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</si>
  <si>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</si>
  <si>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</si>
  <si>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</si>
  <si>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</si>
  <si>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</si>
  <si>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</si>
  <si>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</si>
  <si>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</si>
  <si>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</si>
  <si>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</si>
  <si>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</si>
  <si>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</si>
  <si>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</si>
  <si>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</si>
  <si>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</si>
  <si>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</si>
  <si>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</si>
  <si>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</si>
  <si>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</si>
  <si>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</si>
  <si>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</si>
  <si>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</si>
  <si>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</si>
  <si>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</si>
  <si>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</si>
  <si>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</si>
  <si>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</si>
  <si>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</si>
  <si>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</si>
  <si>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</si>
  <si>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</si>
  <si>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</si>
  <si>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</si>
  <si>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</si>
  <si>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</si>
  <si>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</si>
  <si>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</si>
  <si>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</si>
  <si>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</si>
  <si>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</si>
  <si>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</si>
  <si>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</si>
  <si>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</si>
  <si>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</si>
  <si>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</si>
  <si>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</si>
  <si>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</si>
  <si>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</si>
  <si>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</si>
  <si>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</si>
  <si>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</si>
  <si>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</si>
  <si>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</si>
  <si>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</si>
  <si>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</si>
  <si>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</si>
  <si>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</si>
  <si>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</si>
  <si>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</si>
  <si>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</si>
  <si>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</si>
  <si>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</si>
  <si>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</si>
  <si>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</si>
  <si>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</si>
  <si>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</si>
  <si>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</si>
  <si>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</si>
  <si>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</si>
  <si>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</si>
  <si>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</si>
  <si>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</si>
  <si>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</si>
  <si>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</si>
  <si>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</si>
  <si>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</si>
  <si>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</si>
  <si>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</si>
  <si>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</si>
  <si>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</si>
  <si>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</si>
  <si>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</si>
  <si>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</si>
  <si>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</si>
  <si>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</si>
  <si>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</si>
  <si>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</si>
  <si>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</si>
  <si>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</si>
  <si>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</si>
  <si>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</si>
  <si>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</si>
  <si>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</si>
  <si>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</si>
  <si>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</si>
  <si>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</si>
  <si>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</si>
  <si>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</si>
  <si>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</si>
  <si>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</si>
  <si>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</si>
  <si>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</si>
  <si>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</si>
  <si>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</si>
  <si>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</si>
  <si>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</si>
  <si>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</si>
  <si>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</si>
  <si>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</si>
  <si>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</si>
  <si>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</si>
  <si>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</si>
  <si>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</si>
  <si>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</si>
  <si>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</si>
  <si>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</si>
  <si>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</si>
  <si>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</si>
  <si>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</si>
  <si>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</si>
  <si>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</si>
  <si>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</si>
  <si>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</si>
  <si>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</si>
  <si>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</si>
  <si>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</si>
  <si>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</si>
  <si>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</si>
  <si>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</si>
  <si>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</si>
  <si>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</si>
  <si>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</si>
  <si>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</si>
  <si>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</si>
  <si>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</si>
  <si>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</si>
  <si>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</si>
  <si>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</si>
  <si>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</si>
  <si>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</si>
  <si>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</si>
  <si>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</si>
  <si>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</si>
  <si>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</si>
  <si>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</si>
  <si>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</si>
  <si>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</si>
  <si>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</si>
  <si>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</si>
  <si>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</si>
  <si>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</si>
  <si>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</si>
  <si>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</si>
  <si>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</si>
  <si>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</si>
  <si>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</si>
  <si>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</si>
  <si>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</si>
  <si>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</si>
  <si>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</si>
  <si>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</si>
  <si>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</si>
  <si>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</si>
  <si>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</si>
  <si>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</si>
  <si>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</si>
  <si>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</si>
  <si>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</si>
  <si>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</si>
  <si>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</si>
  <si>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</si>
  <si>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</si>
  <si>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</si>
  <si>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</si>
  <si>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</si>
  <si>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</si>
  <si>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</si>
  <si>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</si>
  <si>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</si>
  <si>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</si>
  <si>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</si>
  <si>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</si>
  <si>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</si>
  <si>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</si>
  <si>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</si>
  <si>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</si>
  <si>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</si>
  <si>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</si>
  <si>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</si>
  <si>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</si>
  <si>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</si>
  <si>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</si>
  <si>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</si>
  <si>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</si>
  <si>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</si>
  <si>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</si>
  <si>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</si>
  <si>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</si>
  <si>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</si>
  <si>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</si>
  <si>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</si>
  <si>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</si>
  <si>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</si>
  <si>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</si>
  <si>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</si>
  <si>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</si>
  <si>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</si>
  <si>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</si>
  <si>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</si>
  <si>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</si>
  <si>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</si>
  <si>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</si>
  <si>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</si>
  <si>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</si>
  <si>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</si>
  <si>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</si>
  <si>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</si>
  <si>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</si>
  <si>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</si>
  <si>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</si>
  <si>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</si>
  <si>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</si>
  <si>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</si>
  <si>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</si>
  <si>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</si>
  <si>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</si>
  <si>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</si>
  <si>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</si>
  <si>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</si>
  <si>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</si>
  <si>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</si>
  <si>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</si>
  <si>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</si>
  <si>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</si>
  <si>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</si>
  <si>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</si>
  <si>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</si>
  <si>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</si>
  <si>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</si>
  <si>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</si>
  <si>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</si>
  <si>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</si>
  <si>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</si>
  <si>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</si>
  <si>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</si>
  <si>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</si>
  <si>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</si>
  <si>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</si>
  <si>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</si>
  <si>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</si>
  <si>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</si>
  <si>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</si>
  <si>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</si>
  <si>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</si>
  <si>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</si>
  <si>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</si>
  <si>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</si>
  <si>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</si>
  <si>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</si>
  <si>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</si>
  <si>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</si>
  <si>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</si>
  <si>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</si>
  <si>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</si>
  <si>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</si>
  <si>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</si>
  <si>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</si>
  <si>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</si>
  <si>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</si>
  <si>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</si>
  <si>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</si>
  <si>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</si>
  <si>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</si>
  <si>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</si>
  <si>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</si>
  <si>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</si>
  <si>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</si>
  <si>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</si>
  <si>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</si>
  <si>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</si>
  <si>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</si>
  <si>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</si>
  <si>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</si>
  <si>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</si>
  <si>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</si>
  <si>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</si>
  <si>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</si>
  <si>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</si>
  <si>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</si>
  <si>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</si>
  <si>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</si>
  <si>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</si>
  <si>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</si>
  <si>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</si>
  <si>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</si>
  <si>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</si>
  <si>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</si>
  <si>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</si>
  <si>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</si>
  <si>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</si>
  <si>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</si>
  <si>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</si>
  <si>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</si>
  <si>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</si>
  <si>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</si>
  <si>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</si>
  <si>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</si>
  <si>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</si>
  <si>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</si>
  <si>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</si>
  <si>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</si>
  <si>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</si>
  <si>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</si>
  <si>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</si>
  <si>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</si>
  <si>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</si>
  <si>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</si>
  <si>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</si>
  <si>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</si>
  <si>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</si>
  <si>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</si>
  <si>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</si>
  <si>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</si>
  <si>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</si>
  <si>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</si>
  <si>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</si>
  <si>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</si>
  <si>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</si>
  <si>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</si>
  <si>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</si>
  <si>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</si>
  <si>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</si>
  <si>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</si>
  <si>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</si>
  <si>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</si>
  <si>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</si>
  <si>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</si>
  <si>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</si>
  <si>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</si>
  <si>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</si>
  <si>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</si>
  <si>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</si>
  <si>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</si>
  <si>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</si>
  <si>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</si>
  <si>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</si>
  <si>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</si>
  <si>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</si>
  <si>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</si>
  <si>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</si>
  <si>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</si>
  <si>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</si>
  <si>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</si>
  <si>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</si>
  <si>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</si>
  <si>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</si>
  <si>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</si>
  <si>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</si>
  <si>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</si>
  <si>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</si>
  <si>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</si>
  <si>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</si>
  <si>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</si>
  <si>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</si>
  <si>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</si>
  <si>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</si>
  <si>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</si>
  <si>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</si>
  <si>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</si>
  <si>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</si>
  <si>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</si>
  <si>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</si>
  <si>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</si>
  <si>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</si>
  <si>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</si>
  <si>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</si>
  <si>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</si>
  <si>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</si>
  <si>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</si>
  <si>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</si>
  <si>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</si>
  <si>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</si>
  <si>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</si>
  <si>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</si>
  <si>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</si>
  <si>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</si>
  <si>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</si>
  <si>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</si>
  <si>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</si>
  <si>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</si>
  <si>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</si>
  <si>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</si>
  <si>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</si>
  <si>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</si>
  <si>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</si>
  <si>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</si>
  <si>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</si>
  <si>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</si>
  <si>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</si>
  <si>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</si>
  <si>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</si>
  <si>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</si>
  <si>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</si>
  <si>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</si>
  <si>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</si>
  <si>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</si>
  <si>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</si>
  <si>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</si>
  <si>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</si>
  <si>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</si>
  <si>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</si>
  <si>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</si>
  <si>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</si>
  <si>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</si>
  <si>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</si>
  <si>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</si>
  <si>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</si>
  <si>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</si>
  <si>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</si>
  <si>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</si>
  <si>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</si>
  <si>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</si>
  <si>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</si>
  <si>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</si>
  <si>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</si>
  <si>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</si>
  <si>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</si>
  <si>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</si>
  <si>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</si>
  <si>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</si>
  <si>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</si>
  <si>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</si>
  <si>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</si>
  <si>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</si>
  <si>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</si>
  <si>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</si>
  <si>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</si>
  <si>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</si>
  <si>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</si>
  <si>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</si>
  <si>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</si>
  <si>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</si>
  <si>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</si>
  <si>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</si>
  <si>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</si>
  <si>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</si>
  <si>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</si>
  <si>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</si>
  <si>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</si>
  <si>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</si>
  <si>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</si>
  <si>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</si>
  <si>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</si>
  <si>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</si>
  <si>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</si>
  <si>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</si>
  <si>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</si>
  <si>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</si>
  <si>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</si>
  <si>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</si>
  <si>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</si>
  <si>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</si>
  <si>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</si>
  <si>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</si>
  <si>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</si>
  <si>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</si>
  <si>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</si>
  <si>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</si>
  <si>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</si>
  <si>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</si>
  <si>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</si>
  <si>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</si>
  <si>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</si>
  <si>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</si>
  <si>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</si>
  <si>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</si>
  <si>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</si>
  <si>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</si>
  <si>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</si>
  <si>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</si>
  <si>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</si>
  <si>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</si>
  <si>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</si>
  <si>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</si>
  <si>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</si>
  <si>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</si>
  <si>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</si>
  <si>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</si>
  <si>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</si>
  <si>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</si>
  <si>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</si>
  <si>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</si>
  <si>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</si>
  <si>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</si>
  <si>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</si>
  <si>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</si>
  <si>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</si>
  <si>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</si>
  <si>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</si>
  <si>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</si>
  <si>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</si>
  <si>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</si>
  <si>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</si>
  <si>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</si>
  <si>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</si>
  <si>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</si>
  <si>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</si>
  <si>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</si>
  <si>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</si>
  <si>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</si>
  <si>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</si>
  <si>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</si>
  <si>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</si>
  <si>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</si>
  <si>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</si>
  <si>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</si>
  <si>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</si>
  <si>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</si>
  <si>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</si>
  <si>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</si>
  <si>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</si>
  <si>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</si>
  <si>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</si>
  <si>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</si>
  <si>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</si>
  <si>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</si>
  <si>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</si>
  <si>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</si>
  <si>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</si>
  <si>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</si>
  <si>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</si>
  <si>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</si>
  <si>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</si>
  <si>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</si>
  <si>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</si>
  <si>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</si>
  <si>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</si>
  <si>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</si>
  <si>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</si>
  <si>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</si>
  <si>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</si>
  <si>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</si>
  <si>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</si>
  <si>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</si>
  <si>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</si>
  <si>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</si>
  <si>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</si>
  <si>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</si>
  <si>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</si>
  <si>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</si>
  <si>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</si>
  <si>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</si>
  <si>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</si>
  <si>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</si>
  <si>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</si>
  <si>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</si>
  <si>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</si>
  <si>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</si>
  <si>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</si>
  <si>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</si>
  <si>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</si>
  <si>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</si>
  <si>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</si>
  <si>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</si>
  <si>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</si>
  <si>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</si>
  <si>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</si>
  <si>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</si>
  <si>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</si>
  <si>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</si>
  <si>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</si>
  <si>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</si>
  <si>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</si>
  <si>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</si>
  <si>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</si>
  <si>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</si>
  <si>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</si>
  <si>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</si>
  <si>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</si>
  <si>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</si>
  <si>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</si>
  <si>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</si>
  <si>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</si>
  <si>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</si>
  <si>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</si>
  <si>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</si>
  <si>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</si>
  <si>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</si>
  <si>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</si>
  <si>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</si>
  <si>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</si>
  <si>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</si>
  <si>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</si>
  <si>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</si>
  <si>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</si>
  <si>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</si>
  <si>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</si>
  <si>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</si>
  <si>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</si>
  <si>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</si>
  <si>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</si>
  <si>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</si>
  <si>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</si>
  <si>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</si>
  <si>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</si>
  <si>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</si>
  <si>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</si>
  <si>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</si>
  <si>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</si>
  <si>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</si>
  <si>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</si>
  <si>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</si>
  <si>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</si>
  <si>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</si>
  <si>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</si>
  <si>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</si>
  <si>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</si>
  <si>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</si>
  <si>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</si>
  <si>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</si>
  <si>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</si>
  <si>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</si>
  <si>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</si>
  <si>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</si>
  <si>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</si>
  <si>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</si>
  <si>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</si>
  <si>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</si>
  <si>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</si>
  <si>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</si>
  <si>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</si>
  <si>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</si>
  <si>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</si>
  <si>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</si>
  <si>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</si>
  <si>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</si>
  <si>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</si>
  <si>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</si>
  <si>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</si>
  <si>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</si>
  <si>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</si>
  <si>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</si>
  <si>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</si>
  <si>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</si>
  <si>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</si>
  <si>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</si>
  <si>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</si>
  <si>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</si>
  <si>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</si>
  <si>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</si>
  <si>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</si>
  <si>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</si>
  <si>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</si>
  <si>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</si>
  <si>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</si>
  <si>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</si>
  <si>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</si>
  <si>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</si>
  <si>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</si>
  <si>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</si>
  <si>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</si>
  <si>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</si>
  <si>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</si>
  <si>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</si>
  <si>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</si>
  <si>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</si>
  <si>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</si>
  <si>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</si>
  <si>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</si>
  <si>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</si>
  <si>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</si>
  <si>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</si>
  <si>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</si>
  <si>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</si>
  <si>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</si>
  <si>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</si>
  <si>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</si>
  <si>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</si>
  <si>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</si>
  <si>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</si>
  <si>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</si>
  <si>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</si>
  <si>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</si>
  <si>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</si>
  <si>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</si>
  <si>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</si>
  <si>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</si>
  <si>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</si>
  <si>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</si>
  <si>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</si>
  <si>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</si>
  <si>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</si>
  <si>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</si>
  <si>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</si>
  <si>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</si>
  <si>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</si>
  <si>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</si>
  <si>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</si>
  <si>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</si>
  <si>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</si>
  <si>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</si>
  <si>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</si>
  <si>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</si>
  <si>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</si>
  <si>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</si>
  <si>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</si>
  <si>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</si>
  <si>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</si>
  <si>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</si>
  <si>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</si>
  <si>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</si>
  <si>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</si>
  <si>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</si>
  <si>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</si>
  <si>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</si>
  <si>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</si>
  <si>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</si>
  <si>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</si>
  <si>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</si>
  <si>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</si>
  <si>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</si>
  <si>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</si>
  <si>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</si>
  <si>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</si>
  <si>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</si>
  <si>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</si>
  <si>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</si>
  <si>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</si>
  <si>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</si>
  <si>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</si>
  <si>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</si>
  <si>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</si>
  <si>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</si>
  <si>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</si>
  <si>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</si>
  <si>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</si>
  <si>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</si>
  <si>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</si>
  <si>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</si>
  <si>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</si>
  <si>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</si>
  <si>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</si>
  <si>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</si>
  <si>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</si>
  <si>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</si>
  <si>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</si>
  <si>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</si>
  <si>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</si>
  <si>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</si>
  <si>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</si>
  <si>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</si>
  <si>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</si>
  <si>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</si>
  <si>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</si>
  <si>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</si>
  <si>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</si>
  <si>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</si>
  <si>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</si>
  <si>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</si>
  <si>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</si>
  <si>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</si>
  <si>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</si>
  <si>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</si>
  <si>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</si>
  <si>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</si>
  <si>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</si>
  <si>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</si>
  <si>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</si>
  <si>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</si>
  <si>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</si>
  <si>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</si>
  <si>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</si>
  <si>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</si>
  <si>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</si>
  <si>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</si>
  <si>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</si>
  <si>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</si>
  <si>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</si>
  <si>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</si>
  <si>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</si>
  <si>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</si>
  <si>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</si>
  <si>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</si>
  <si>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</si>
  <si>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</si>
  <si>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</si>
  <si>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</si>
  <si>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</si>
  <si>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</si>
  <si>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</si>
  <si>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</si>
  <si>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</si>
  <si>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</si>
  <si>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</si>
  <si>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</si>
  <si>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</si>
  <si>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</si>
  <si>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</si>
  <si>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</si>
  <si>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</si>
  <si>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</si>
  <si>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</si>
  <si>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</si>
  <si>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</si>
  <si>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</si>
  <si>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</si>
  <si>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</si>
  <si>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</si>
  <si>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</si>
  <si>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</si>
  <si>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</si>
  <si>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</si>
  <si>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</si>
  <si>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</si>
  <si>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</si>
  <si>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</si>
  <si>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</si>
  <si>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</si>
  <si>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</si>
  <si>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</si>
  <si>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</si>
  <si>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</si>
  <si>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</si>
  <si>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</si>
  <si>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</si>
  <si>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</si>
  <si>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</si>
  <si>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</si>
  <si>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</si>
  <si>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</si>
  <si>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</si>
  <si>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</si>
  <si>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</si>
  <si>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</si>
  <si>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</si>
  <si>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</si>
  <si>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</si>
  <si>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</si>
  <si>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</si>
  <si>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</si>
  <si>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</si>
  <si>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</si>
  <si>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</si>
  <si>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</si>
  <si>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</si>
  <si>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</si>
  <si>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</si>
  <si>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</si>
  <si>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</si>
  <si>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</si>
  <si>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</si>
  <si>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</si>
  <si>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</si>
  <si>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</si>
  <si>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</si>
  <si>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</si>
  <si>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</si>
  <si>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</si>
  <si>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</si>
  <si>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</si>
  <si>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</si>
  <si>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</si>
  <si>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</si>
  <si>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</si>
  <si>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</si>
  <si>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</si>
  <si>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</si>
  <si>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</si>
  <si>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</si>
  <si>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</si>
  <si>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</si>
  <si>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</si>
  <si>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</si>
  <si>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</si>
  <si>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</si>
  <si>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</si>
  <si>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</si>
  <si>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</si>
  <si>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</si>
  <si>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</si>
  <si>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</si>
  <si>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</si>
  <si>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</si>
  <si>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</si>
  <si>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</si>
  <si>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</si>
  <si>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</si>
  <si>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</si>
  <si>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</si>
  <si>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</si>
  <si>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</si>
  <si>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</si>
  <si>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</si>
  <si>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</si>
  <si>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</si>
  <si>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</si>
  <si>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</si>
  <si>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</si>
  <si>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</si>
  <si>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</si>
  <si>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</si>
  <si>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</si>
  <si>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</si>
  <si>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</si>
  <si>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</si>
  <si>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</si>
  <si>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</si>
  <si>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</si>
  <si>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</si>
  <si>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</si>
  <si>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</si>
  <si>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</si>
  <si>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</si>
  <si>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</si>
  <si>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</si>
  <si>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</si>
  <si>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</si>
  <si>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</si>
  <si>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</si>
  <si>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</si>
  <si>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</si>
  <si>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</si>
  <si>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</si>
  <si>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</si>
  <si>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</si>
  <si>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</si>
  <si>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</si>
  <si>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</si>
  <si>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</si>
  <si>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</si>
  <si>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</si>
  <si>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</si>
  <si>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</si>
  <si>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</si>
  <si>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</si>
  <si>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</si>
  <si>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</si>
  <si>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</si>
  <si>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</si>
  <si>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</si>
  <si>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</si>
  <si>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</si>
  <si>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</si>
  <si>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</si>
  <si>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</si>
  <si>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</si>
  <si>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</si>
  <si>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</si>
  <si>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</si>
  <si>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</si>
  <si>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</si>
  <si>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</si>
  <si>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</si>
  <si>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</si>
  <si>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</si>
  <si>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</si>
  <si>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</si>
  <si>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</si>
  <si>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</si>
  <si>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</si>
  <si>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</si>
  <si>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</si>
  <si>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</si>
  <si>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</si>
  <si>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</si>
  <si>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</si>
  <si>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</si>
  <si>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</si>
  <si>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</si>
  <si>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</si>
  <si>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</si>
  <si>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</si>
  <si>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</si>
  <si>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</si>
  <si>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</si>
  <si>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</si>
  <si>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</si>
  <si>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</si>
  <si>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</si>
  <si>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</si>
  <si>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</si>
  <si>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</si>
  <si>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</si>
  <si>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</si>
  <si>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</si>
  <si>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</si>
  <si>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</si>
  <si>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</si>
  <si>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</si>
  <si>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</si>
  <si>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</si>
  <si>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</si>
  <si>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</si>
  <si>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</si>
  <si>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</si>
  <si>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</si>
  <si>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</si>
  <si>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</si>
  <si>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</si>
  <si>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</si>
  <si>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</si>
  <si>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</si>
  <si>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</si>
  <si>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</si>
  <si>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</si>
  <si>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</si>
  <si>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</si>
  <si>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</si>
  <si>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</si>
  <si>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</si>
  <si>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</si>
  <si>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</si>
  <si>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</si>
  <si>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</si>
  <si>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</si>
  <si>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</si>
  <si>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</si>
  <si>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</si>
  <si>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</si>
  <si>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</si>
  <si>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</si>
  <si>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</si>
  <si>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</si>
  <si>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</si>
  <si>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</si>
  <si>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</si>
  <si>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</si>
  <si>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</si>
  <si>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</si>
  <si>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</si>
  <si>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</si>
  <si>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</si>
  <si>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</si>
  <si>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</si>
  <si>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</si>
  <si>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</si>
  <si>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</si>
  <si>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</si>
  <si>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</si>
  <si>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</si>
  <si>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</si>
  <si>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</si>
  <si>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</si>
  <si>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</si>
  <si>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</si>
  <si>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</si>
  <si>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</si>
  <si>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</si>
  <si>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</si>
  <si>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</si>
  <si>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</si>
  <si>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</si>
  <si>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</si>
  <si>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</si>
  <si>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</si>
  <si>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</si>
  <si>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</si>
  <si>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</si>
  <si>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</si>
  <si>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</si>
  <si>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</si>
  <si>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</si>
  <si>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</si>
  <si>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</si>
  <si>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</si>
  <si>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</si>
  <si>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</si>
  <si>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</si>
  <si>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</si>
  <si>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</si>
  <si>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</si>
  <si>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</si>
  <si>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</si>
  <si>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</si>
  <si>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</si>
  <si>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</si>
  <si>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</si>
  <si>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</si>
  <si>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</si>
  <si>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</si>
  <si>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</si>
  <si>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</si>
  <si>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</si>
  <si>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</si>
  <si>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</si>
  <si>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</si>
  <si>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</si>
  <si>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</si>
  <si>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</si>
  <si>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</si>
  <si>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</si>
  <si>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</si>
  <si>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</si>
  <si>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</si>
  <si>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</si>
  <si>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</si>
  <si>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</si>
  <si>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</si>
  <si>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</si>
  <si>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</si>
  <si>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</si>
  <si>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</si>
  <si>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</si>
  <si>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</si>
  <si>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</si>
  <si>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</si>
  <si>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</si>
  <si>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</si>
  <si>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</si>
  <si>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</si>
  <si>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</si>
  <si>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</si>
  <si>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</si>
  <si>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</si>
  <si>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</si>
  <si>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</si>
  <si>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</si>
  <si>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</si>
  <si>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</si>
  <si>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</si>
  <si>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</si>
  <si>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</si>
  <si>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</si>
  <si>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</si>
  <si>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</si>
  <si>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</si>
  <si>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</si>
  <si>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</si>
  <si>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</si>
  <si>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</si>
  <si>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</si>
  <si>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</si>
  <si>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</si>
  <si>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</si>
  <si>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</si>
  <si>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</si>
  <si>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</si>
  <si>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</si>
  <si>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</si>
  <si>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</si>
  <si>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</si>
  <si>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</si>
  <si>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</si>
  <si>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</si>
  <si>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</si>
  <si>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</si>
  <si>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</si>
  <si>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</si>
  <si>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</si>
  <si>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</si>
  <si>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</si>
  <si>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</si>
  <si>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</si>
  <si>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</si>
  <si>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</si>
  <si>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</si>
  <si>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</si>
  <si>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</si>
  <si>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</si>
  <si>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</si>
  <si>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</si>
  <si>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</si>
  <si>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</si>
  <si>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</si>
  <si>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</si>
  <si>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</si>
  <si>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</si>
  <si>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</si>
  <si>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</si>
  <si>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</si>
  <si>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</si>
  <si>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</si>
  <si>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</si>
  <si>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</si>
  <si>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</si>
  <si>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</si>
  <si>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</si>
  <si>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</si>
  <si>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</si>
  <si>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</si>
  <si>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</si>
  <si>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</si>
  <si>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</si>
  <si>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</si>
  <si>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</si>
  <si>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</si>
  <si>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</si>
  <si>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</si>
  <si>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</si>
  <si>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</si>
  <si>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</si>
  <si>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</si>
  <si>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</si>
  <si>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</si>
  <si>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</si>
  <si>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</si>
  <si>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</si>
  <si>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</si>
  <si>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</si>
  <si>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</si>
  <si>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</si>
  <si>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</si>
  <si>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</si>
  <si>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</si>
  <si>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</si>
  <si>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</si>
  <si>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</si>
  <si>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</si>
  <si>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</si>
  <si>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</si>
  <si>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</si>
  <si>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</si>
  <si>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</si>
  <si>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</si>
  <si>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</si>
  <si>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</si>
  <si>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</si>
  <si>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</si>
  <si>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</si>
  <si>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</si>
  <si>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</si>
  <si>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</si>
  <si>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</si>
  <si>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</si>
  <si>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</si>
  <si>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</si>
  <si>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</si>
  <si>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</si>
  <si>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</si>
  <si>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</si>
  <si>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</si>
  <si>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</si>
  <si>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</si>
  <si>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</si>
  <si>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</si>
  <si>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</si>
  <si>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</si>
  <si>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</si>
  <si>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</si>
  <si>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</si>
  <si>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</si>
  <si>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</si>
  <si>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</si>
  <si>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</si>
  <si>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</si>
  <si>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</si>
  <si>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</si>
  <si>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</si>
  <si>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</si>
  <si>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</si>
  <si>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</si>
  <si>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</si>
  <si>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</si>
  <si>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</si>
  <si>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</si>
  <si>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</si>
  <si>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</si>
  <si>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</si>
  <si>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</si>
  <si>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</si>
  <si>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</si>
  <si>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</si>
  <si>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</si>
  <si>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</si>
  <si>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</si>
  <si>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</si>
  <si>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</si>
  <si>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</si>
  <si>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</si>
  <si>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</si>
  <si>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</si>
  <si>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</si>
  <si>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</si>
  <si>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</si>
  <si>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</si>
  <si>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</si>
  <si>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</si>
  <si>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</si>
  <si>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</si>
  <si>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</si>
  <si>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</si>
  <si>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</si>
  <si>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</si>
  <si>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</si>
  <si>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</si>
  <si>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</si>
  <si>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</si>
  <si>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</si>
  <si>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</si>
  <si>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</si>
  <si>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</si>
  <si>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</si>
  <si>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</si>
  <si>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</si>
  <si>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</si>
  <si>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</si>
  <si>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</si>
  <si>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</si>
  <si>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</si>
  <si>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</si>
  <si>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</si>
  <si>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</si>
  <si>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</si>
  <si>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</si>
  <si>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</si>
  <si>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</si>
  <si>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</si>
  <si>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</si>
  <si>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</si>
  <si>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</si>
  <si>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</si>
  <si>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</si>
  <si>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</si>
  <si>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</si>
  <si>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</si>
  <si>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</si>
  <si>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</si>
  <si>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</si>
  <si>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</si>
  <si>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</si>
  <si>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</si>
  <si>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</si>
  <si>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</si>
  <si>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</si>
  <si>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</si>
  <si>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</si>
  <si>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</si>
  <si>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</si>
  <si>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</si>
  <si>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</si>
  <si>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</si>
  <si>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</si>
  <si>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</si>
  <si>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</si>
  <si>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</si>
  <si>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</si>
  <si>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</si>
  <si>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</si>
  <si>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</si>
  <si>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</si>
  <si>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</si>
  <si>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</si>
  <si>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</si>
  <si>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</si>
  <si>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</si>
  <si>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</si>
  <si>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</si>
  <si>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</si>
  <si>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</si>
  <si>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</si>
  <si>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</si>
  <si>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</si>
  <si>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</si>
  <si>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</si>
  <si>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</si>
  <si>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</si>
  <si>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</si>
  <si>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</si>
  <si>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</si>
  <si>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</si>
  <si>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</si>
  <si>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</si>
  <si>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</si>
  <si>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</si>
  <si>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</si>
  <si>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</si>
  <si>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</si>
  <si>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</si>
  <si>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</si>
  <si>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</si>
  <si>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</si>
  <si>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</si>
  <si>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</si>
  <si>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</si>
  <si>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</si>
  <si>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</si>
  <si>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</si>
  <si>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</si>
  <si>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</si>
  <si>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</si>
  <si>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</si>
  <si>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</si>
  <si>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</si>
  <si>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</si>
  <si>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</si>
  <si>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</si>
  <si>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</si>
  <si>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</si>
  <si>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</si>
  <si>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</si>
  <si>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</si>
  <si>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</si>
  <si>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</si>
  <si>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</si>
  <si>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</si>
  <si>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</si>
  <si>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</si>
  <si>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</si>
  <si>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</si>
  <si>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</si>
  <si>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</si>
  <si>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</si>
  <si>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</si>
  <si>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</si>
  <si>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</si>
  <si>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</si>
  <si>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</si>
  <si>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</si>
  <si>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</si>
  <si>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</si>
  <si>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</si>
  <si>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</si>
  <si>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</si>
  <si>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</si>
  <si>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</si>
  <si>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</si>
  <si>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</si>
  <si>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</si>
  <si>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</si>
  <si>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</si>
  <si>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</si>
  <si>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</si>
  <si>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</si>
  <si>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</si>
  <si>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</si>
  <si>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</si>
  <si>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</si>
  <si>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</si>
  <si>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</si>
  <si>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</si>
  <si>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</si>
  <si>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</si>
  <si>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</si>
  <si>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</si>
  <si>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</si>
  <si>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</si>
  <si>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</si>
  <si>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</si>
  <si>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</si>
  <si>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</si>
  <si>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</si>
  <si>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</si>
  <si>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</si>
  <si>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</si>
  <si>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</si>
  <si>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</si>
  <si>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</si>
  <si>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</si>
  <si>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</si>
  <si>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</si>
  <si>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</si>
  <si>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</si>
  <si>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</si>
  <si>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</si>
  <si>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</si>
  <si>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</si>
  <si>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</si>
  <si>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</si>
  <si>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</si>
  <si>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</si>
  <si>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</si>
  <si>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</si>
  <si>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</si>
  <si>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</si>
  <si>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</si>
  <si>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</si>
  <si>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</si>
  <si>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</si>
  <si>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</si>
  <si>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</si>
  <si>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</si>
  <si>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</si>
  <si>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</si>
  <si>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</si>
  <si>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</si>
  <si>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</si>
  <si>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</si>
  <si>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</si>
  <si>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</si>
  <si>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</si>
  <si>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</si>
  <si>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</si>
  <si>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</si>
  <si>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</si>
  <si>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</si>
  <si>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</si>
  <si>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</si>
  <si>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</si>
  <si>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</si>
  <si>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</si>
  <si>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</si>
  <si>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</si>
  <si>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</si>
  <si>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</si>
  <si>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</si>
  <si>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</si>
  <si>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</si>
  <si>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</si>
  <si>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</si>
  <si>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</si>
  <si>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</si>
  <si>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</si>
  <si>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</si>
  <si>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</si>
  <si>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</si>
  <si>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</si>
  <si>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</si>
  <si>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</si>
  <si>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</si>
  <si>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</si>
  <si>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</si>
  <si>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</si>
  <si>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</si>
  <si>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</si>
  <si>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</si>
  <si>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</si>
  <si>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</si>
  <si>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</si>
  <si>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</si>
  <si>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</si>
  <si>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</si>
  <si>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</si>
  <si>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</si>
  <si>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1,000千円～2,500千円</t>
    <rPh sb="5" eb="7">
      <t>センエン</t>
    </rPh>
    <rPh sb="13" eb="15">
      <t>センエン</t>
    </rPh>
    <phoneticPr fontId="2" alignment="distributed"/>
  </si>
  <si>
    <t>総事業費の3/5以下</t>
    <rPh sb="0" eb="4">
      <t>ソウジギョウヒ</t>
    </rPh>
    <rPh sb="8" eb="10">
      <t>イカ</t>
    </rPh>
    <phoneticPr fontId="2" alignment="distributed"/>
  </si>
  <si>
    <t>上位2件合計</t>
    <rPh sb="0" eb="2">
      <t>ジョウイ</t>
    </rPh>
    <rPh sb="3" eb="4">
      <t>ケン</t>
    </rPh>
    <rPh sb="4" eb="6">
      <t>ゴウケイ</t>
    </rPh>
    <phoneticPr fontId="2"/>
  </si>
  <si>
    <t>300千円～1,000千円</t>
    <rPh sb="3" eb="5">
      <t>センエン</t>
    </rPh>
    <rPh sb="11" eb="13">
      <t>センエン</t>
    </rPh>
    <phoneticPr fontId="2" alignment="distributed"/>
  </si>
  <si>
    <t>15,000千円以下</t>
    <rPh sb="6" eb="8">
      <t>センエン</t>
    </rPh>
    <rPh sb="8" eb="10">
      <t>イカ</t>
    </rPh>
    <phoneticPr fontId="2" alignment="distributed"/>
  </si>
  <si>
    <t>10,000千円以下</t>
    <rPh sb="6" eb="8">
      <t>センエン</t>
    </rPh>
    <rPh sb="8" eb="10">
      <t>イカ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</si>
  <si>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</si>
  <si>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</si>
  <si>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</si>
  <si>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</si>
  <si>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</si>
  <si>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</si>
  <si>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</si>
  <si>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</si>
  <si>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</si>
  <si>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</si>
  <si>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</si>
  <si>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</si>
  <si>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</si>
  <si>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地域の芸術環境づくり助成事業　申請概要一覧表</t>
    <rPh sb="3" eb="5">
      <t>ゲイジュツ</t>
    </rPh>
    <rPh sb="5" eb="7">
      <t>カンキョウ</t>
    </rPh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</si>
  <si>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事  　業　　名　　称</t>
    <rPh sb="0" eb="1">
      <t>コト</t>
    </rPh>
    <rPh sb="4" eb="5">
      <t>ギョウ</t>
    </rPh>
    <rPh sb="7" eb="8">
      <t>ナ</t>
    </rPh>
    <rPh sb="10" eb="11">
      <t>ショウ</t>
    </rPh>
    <phoneticPr fontId="2"/>
  </si>
  <si>
    <t>5,000千円以下</t>
    <rPh sb="5" eb="7">
      <t>センエン</t>
    </rPh>
    <rPh sb="7" eb="9">
      <t>イカ</t>
    </rPh>
    <phoneticPr fontId="2" alignment="distributed"/>
  </si>
  <si>
    <t>総事業費の2/3以下</t>
    <rPh sb="0" eb="4">
      <t>ソウジギョウヒ</t>
    </rPh>
    <rPh sb="8" eb="10">
      <t>イカ</t>
    </rPh>
    <phoneticPr fontId="2" alignment="distributed"/>
  </si>
  <si>
    <t>地域国際化推進助成事業　申請概要一覧表</t>
    <rPh sb="0" eb="2">
      <t>チイキ</t>
    </rPh>
    <rPh sb="2" eb="5">
      <t>コクサイカ</t>
    </rPh>
    <rPh sb="5" eb="7">
      <t>スイシン</t>
    </rPh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</si>
  <si>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2,000千円以下</t>
    <rPh sb="5" eb="7">
      <t>センエン</t>
    </rPh>
    <rPh sb="7" eb="9">
      <t>イカ</t>
    </rPh>
    <phoneticPr fontId="2" alignment="distributed"/>
  </si>
  <si>
    <t>地域づくり助成事業　区分イ（地域資源活用）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チイキ</t>
    </rPh>
    <rPh sb="16" eb="18">
      <t>シゲン</t>
    </rPh>
    <rPh sb="18" eb="20">
      <t>カツヨウ</t>
    </rPh>
    <rPh sb="22" eb="24">
      <t>シンセイ</t>
    </rPh>
    <rPh sb="24" eb="26">
      <t>ガイヨウ</t>
    </rPh>
    <phoneticPr fontId="2"/>
  </si>
  <si>
    <t>地域づくり助成事業　区分イ（広域連携推進）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コウイキ</t>
    </rPh>
    <rPh sb="16" eb="18">
      <t>レンケイ</t>
    </rPh>
    <rPh sb="18" eb="20">
      <t>スイシン</t>
    </rPh>
    <rPh sb="22" eb="24">
      <t>シンセイ</t>
    </rPh>
    <rPh sb="24" eb="26">
      <t>ガイヨウ</t>
    </rPh>
    <phoneticPr fontId="2"/>
  </si>
  <si>
    <t>地域づくり助成事業　区分ア（共生）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キョウセイ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</si>
  <si>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</si>
  <si>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</si>
  <si>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</si>
  <si>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</si>
  <si>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</si>
  <si>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</si>
  <si>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</si>
  <si>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</si>
  <si>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</si>
  <si>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</si>
  <si>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</si>
  <si>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</si>
  <si>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</si>
  <si>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</si>
  <si>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</si>
  <si>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</si>
  <si>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</si>
  <si>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</si>
  <si>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</si>
  <si>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</si>
  <si>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</si>
  <si>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</si>
  <si>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</si>
  <si>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</si>
  <si>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</si>
  <si>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</si>
  <si>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</si>
  <si>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</si>
  <si>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</si>
  <si>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</si>
  <si>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</si>
  <si>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</si>
  <si>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</si>
  <si>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</si>
  <si>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</si>
  <si>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</si>
  <si>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</si>
  <si>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</si>
  <si>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</si>
  <si>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</si>
  <si>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</si>
  <si>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</si>
  <si>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</si>
  <si>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</si>
  <si>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</si>
  <si>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</si>
  <si>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</si>
  <si>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</si>
  <si>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</si>
  <si>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</si>
  <si>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</si>
  <si>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北海道今金町</t>
    <phoneticPr fontId="2"/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</si>
  <si>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</si>
  <si>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</si>
  <si>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</si>
  <si>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</si>
  <si>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</si>
  <si>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</si>
  <si>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</si>
  <si>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</si>
  <si>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</si>
  <si>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</si>
  <si>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</si>
  <si>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</si>
  <si>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</si>
  <si>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</si>
  <si>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</si>
  <si>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</si>
  <si>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</si>
  <si>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</si>
  <si>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</si>
  <si>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</si>
  <si>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</si>
  <si>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</si>
  <si>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</si>
  <si>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</si>
  <si>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</si>
  <si>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</si>
  <si>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</si>
  <si>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</si>
  <si>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</si>
  <si>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</si>
  <si>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</si>
  <si>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</si>
  <si>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</si>
  <si>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</si>
  <si>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</si>
  <si>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</si>
  <si>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</si>
  <si>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</si>
  <si>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</si>
  <si>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</si>
  <si>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</si>
  <si>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</si>
  <si>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</si>
  <si>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</si>
  <si>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</si>
  <si>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</si>
  <si>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</si>
  <si>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</si>
  <si>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</si>
  <si>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</si>
  <si>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</si>
  <si>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</si>
  <si>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</si>
  <si>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</si>
  <si>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</si>
  <si>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</si>
  <si>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</si>
  <si>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</si>
  <si>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</si>
  <si>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</si>
  <si>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</si>
  <si>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</si>
  <si>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</si>
  <si>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</si>
  <si>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</si>
  <si>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</si>
  <si>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</si>
  <si>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</si>
  <si>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</si>
  <si>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</si>
  <si>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</si>
  <si>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</si>
  <si>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</si>
  <si>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</si>
  <si>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</si>
  <si>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</si>
  <si>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</si>
  <si>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</si>
  <si>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</si>
  <si>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</si>
  <si>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</si>
  <si>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</si>
  <si>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</si>
  <si>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</si>
  <si>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</si>
  <si>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</si>
  <si>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</si>
  <si>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</si>
  <si>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</si>
  <si>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</si>
  <si>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</si>
  <si>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</si>
  <si>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</si>
  <si>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</si>
  <si>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</si>
  <si>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</si>
  <si>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</si>
  <si>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</si>
  <si>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</si>
  <si>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</si>
  <si>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</si>
  <si>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</si>
  <si>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</si>
  <si>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</si>
  <si>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</si>
  <si>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</si>
  <si>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</si>
  <si>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</si>
  <si>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</si>
  <si>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</si>
  <si>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</si>
  <si>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</si>
  <si>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</si>
  <si>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</si>
  <si>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</si>
  <si>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</si>
  <si>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</si>
  <si>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</si>
  <si>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</si>
  <si>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</si>
  <si>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</si>
  <si>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</si>
  <si>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</si>
  <si>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</si>
  <si>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</si>
  <si>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</si>
  <si>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</si>
  <si>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</si>
  <si>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</si>
  <si>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</si>
  <si>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</si>
  <si>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</si>
  <si>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</si>
  <si>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</si>
  <si>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</si>
  <si>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</si>
  <si>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</si>
  <si>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</si>
  <si>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</si>
  <si>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</si>
  <si>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</si>
  <si>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</si>
  <si>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</si>
  <si>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</si>
  <si>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</si>
  <si>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</si>
  <si>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</si>
  <si>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</si>
  <si>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</si>
  <si>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</si>
  <si>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</si>
  <si>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</si>
  <si>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</si>
  <si>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</si>
  <si>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</si>
  <si>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</si>
  <si>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</si>
  <si>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</si>
  <si>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</si>
  <si>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</si>
  <si>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</si>
  <si>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</si>
  <si>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</si>
  <si>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</si>
  <si>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</si>
  <si>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</si>
  <si>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</si>
  <si>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</si>
  <si>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</si>
  <si>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</si>
  <si>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</si>
  <si>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</si>
  <si>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</si>
  <si>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</si>
  <si>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</si>
  <si>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</si>
  <si>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</si>
  <si>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</si>
  <si>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</si>
  <si>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</si>
  <si>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</si>
  <si>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</si>
  <si>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</si>
  <si>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</si>
  <si>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</si>
  <si>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</si>
  <si>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</si>
  <si>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</si>
  <si>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</si>
  <si>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</si>
  <si>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</si>
  <si>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</si>
  <si>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</si>
  <si>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</si>
  <si>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</si>
  <si>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</si>
  <si>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</si>
  <si>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</si>
  <si>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</si>
  <si>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</si>
  <si>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</si>
  <si>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</si>
  <si>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</si>
  <si>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</si>
  <si>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</si>
  <si>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</si>
  <si>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</si>
  <si>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</si>
  <si>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</si>
  <si>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</si>
  <si>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</si>
  <si>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</si>
  <si>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</si>
  <si>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</si>
  <si>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</si>
  <si>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</si>
  <si>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</si>
  <si>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</si>
  <si>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</si>
  <si>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</si>
  <si>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</si>
  <si>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</si>
  <si>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</si>
  <si>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</si>
  <si>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</si>
  <si>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</si>
  <si>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</si>
  <si>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</si>
  <si>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</si>
  <si>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</si>
  <si>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</si>
  <si>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</si>
  <si>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</si>
  <si>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</si>
  <si>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</si>
  <si>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</si>
  <si>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</si>
  <si>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</si>
  <si>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</si>
  <si>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</si>
  <si>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</si>
  <si>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</si>
  <si>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</si>
  <si>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</si>
  <si>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</si>
  <si>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</si>
  <si>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</si>
  <si>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</si>
  <si>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</si>
  <si>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</si>
  <si>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</si>
  <si>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</si>
  <si>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</si>
  <si>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</si>
  <si>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</si>
  <si>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</si>
  <si>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</si>
  <si>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</si>
  <si>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</si>
  <si>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</si>
  <si>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</si>
  <si>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</si>
  <si>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</si>
  <si>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</si>
  <si>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</si>
  <si>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</si>
  <si>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</si>
  <si>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</si>
  <si>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</si>
  <si>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</si>
  <si>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</si>
  <si>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</si>
  <si>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</si>
  <si>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</si>
  <si>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</si>
  <si>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</si>
  <si>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</si>
  <si>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</si>
  <si>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</si>
  <si>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</si>
  <si>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</si>
  <si>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</si>
  <si>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</si>
  <si>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</si>
  <si>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</si>
  <si>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</si>
  <si>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</si>
  <si>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</si>
  <si>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</si>
  <si>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</si>
  <si>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</si>
  <si>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</si>
  <si>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</si>
  <si>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</si>
  <si>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</si>
  <si>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</si>
  <si>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</si>
  <si>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</si>
  <si>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</si>
  <si>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</si>
  <si>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</si>
  <si>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</si>
  <si>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</si>
  <si>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</si>
  <si>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</si>
  <si>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</si>
  <si>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</si>
  <si>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</si>
  <si>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</si>
  <si>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</si>
  <si>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</si>
  <si>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</si>
  <si>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</si>
  <si>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</si>
  <si>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</si>
  <si>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</si>
  <si>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</si>
  <si>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</si>
  <si>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</si>
  <si>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</si>
  <si>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</si>
  <si>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</si>
  <si>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</si>
  <si>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</si>
  <si>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</si>
  <si>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</si>
  <si>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</si>
  <si>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</si>
  <si>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</si>
  <si>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</si>
  <si>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</si>
  <si>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</si>
  <si>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</si>
  <si>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</si>
  <si>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</si>
  <si>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</si>
  <si>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</si>
  <si>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</si>
  <si>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</si>
  <si>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</si>
  <si>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</si>
  <si>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</si>
  <si>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</si>
  <si>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</si>
  <si>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</si>
  <si>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</si>
  <si>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</si>
  <si>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</si>
  <si>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</si>
  <si>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</si>
  <si>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</si>
  <si>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</si>
  <si>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</si>
  <si>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</si>
  <si>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</si>
  <si>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</si>
  <si>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</si>
  <si>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</si>
  <si>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</si>
  <si>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</si>
  <si>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</si>
  <si>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</si>
  <si>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</si>
  <si>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</si>
  <si>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</si>
  <si>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</si>
  <si>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</si>
  <si>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</si>
  <si>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</si>
  <si>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</si>
  <si>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</si>
  <si>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</si>
  <si>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</si>
  <si>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</si>
  <si>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</si>
  <si>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</si>
  <si>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</si>
  <si>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</si>
  <si>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</si>
  <si>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</si>
  <si>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</si>
  <si>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</si>
  <si>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</si>
  <si>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</si>
  <si>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</si>
  <si>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</si>
  <si>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</si>
  <si>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</si>
  <si>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</si>
  <si>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</si>
  <si>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</si>
  <si>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</si>
  <si>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</si>
  <si>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</si>
  <si>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</si>
  <si>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</si>
  <si>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</si>
  <si>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</si>
  <si>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</si>
  <si>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</si>
  <si>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</si>
  <si>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</si>
  <si>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</si>
  <si>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</si>
  <si>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</si>
  <si>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</si>
  <si>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</si>
  <si>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</si>
  <si>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</si>
  <si>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</si>
  <si>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</si>
  <si>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</si>
  <si>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</si>
  <si>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</si>
  <si>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</si>
  <si>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</si>
  <si>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</si>
  <si>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</si>
  <si>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</si>
  <si>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</si>
  <si>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</si>
  <si>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</si>
  <si>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</si>
  <si>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</si>
  <si>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</si>
  <si>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</si>
  <si>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</si>
  <si>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</si>
  <si>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</si>
  <si>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</si>
  <si>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</si>
  <si>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</si>
  <si>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</si>
  <si>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</si>
  <si>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</si>
  <si>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</si>
  <si>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</si>
  <si>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</si>
  <si>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</si>
  <si>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</si>
  <si>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</si>
  <si>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</si>
  <si>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</si>
  <si>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</si>
  <si>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</si>
  <si>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</si>
  <si>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</si>
  <si>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</si>
  <si>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</si>
  <si>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</si>
  <si>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</si>
  <si>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</si>
  <si>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</si>
  <si>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</si>
  <si>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</si>
  <si>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</si>
  <si>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</si>
  <si>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</si>
  <si>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</si>
  <si>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</si>
  <si>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</si>
  <si>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</si>
  <si>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</si>
  <si>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</si>
  <si>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</si>
  <si>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</si>
  <si>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</si>
  <si>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</si>
  <si>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</si>
  <si>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</si>
  <si>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</si>
  <si>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</si>
  <si>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</si>
  <si>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</si>
  <si>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</si>
  <si>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</si>
  <si>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</si>
  <si>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</si>
  <si>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</si>
  <si>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</si>
  <si>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</si>
  <si>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</si>
  <si>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</si>
  <si>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</si>
  <si>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</si>
  <si>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</si>
  <si>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</si>
  <si>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</si>
  <si>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</si>
  <si>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</si>
  <si>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</si>
  <si>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</si>
  <si>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</si>
  <si>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</si>
  <si>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</si>
  <si>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</si>
  <si>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</si>
  <si>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</si>
  <si>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</si>
  <si>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</si>
  <si>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</si>
  <si>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</si>
  <si>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</si>
  <si>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</si>
  <si>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</si>
  <si>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</si>
  <si>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</si>
  <si>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</si>
  <si>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</si>
  <si>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</si>
  <si>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</si>
  <si>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</si>
  <si>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</si>
  <si>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</si>
  <si>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</si>
  <si>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</si>
  <si>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</si>
  <si>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</si>
  <si>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</si>
  <si>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</si>
  <si>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</si>
  <si>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</si>
  <si>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</si>
  <si>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</si>
  <si>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</si>
  <si>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</si>
  <si>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</si>
  <si>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</si>
  <si>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</si>
  <si>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</si>
  <si>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</si>
  <si>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</si>
  <si>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</si>
  <si>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</si>
  <si>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</si>
  <si>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</si>
  <si>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</si>
  <si>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</si>
  <si>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</si>
  <si>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</si>
  <si>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</si>
  <si>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</si>
  <si>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</si>
  <si>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</si>
  <si>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</si>
  <si>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</si>
  <si>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</si>
  <si>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</si>
  <si>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</si>
  <si>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</si>
  <si>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</si>
  <si>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</si>
  <si>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</si>
  <si>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</si>
  <si>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</si>
  <si>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</si>
  <si>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</si>
  <si>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</si>
  <si>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</si>
  <si>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</si>
  <si>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</si>
  <si>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</si>
  <si>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</si>
  <si>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</si>
  <si>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</si>
  <si>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</si>
  <si>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</si>
  <si>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</si>
  <si>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</si>
  <si>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</si>
  <si>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</si>
  <si>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</si>
  <si>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</si>
  <si>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</si>
  <si>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</si>
  <si>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</si>
  <si>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</si>
  <si>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</si>
  <si>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</si>
  <si>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</si>
  <si>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</si>
  <si>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</si>
  <si>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</si>
  <si>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</si>
  <si>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</si>
  <si>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</si>
  <si>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</si>
  <si>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</si>
  <si>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</si>
  <si>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</si>
  <si>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</si>
  <si>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</si>
  <si>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</si>
  <si>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</si>
  <si>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</si>
  <si>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</si>
  <si>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</si>
  <si>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</si>
  <si>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</si>
  <si>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</si>
  <si>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</si>
  <si>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</si>
  <si>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</si>
  <si>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</si>
  <si>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</si>
  <si>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</si>
  <si>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</si>
  <si>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</si>
  <si>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</si>
  <si>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</si>
  <si>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</si>
  <si>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</si>
  <si>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</si>
  <si>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</si>
  <si>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</si>
  <si>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</si>
  <si>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</si>
  <si>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</si>
  <si>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</si>
  <si>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</si>
  <si>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</si>
  <si>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</si>
  <si>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</si>
  <si>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</si>
  <si>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</si>
  <si>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</si>
  <si>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</si>
  <si>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</si>
  <si>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</si>
  <si>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</si>
  <si>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</si>
  <si>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</si>
  <si>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</si>
  <si>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</si>
  <si>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</si>
  <si>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</si>
  <si>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</si>
  <si>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</si>
  <si>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</si>
  <si>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</si>
  <si>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</si>
  <si>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</si>
  <si>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</si>
  <si>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</si>
  <si>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</si>
  <si>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</si>
  <si>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</si>
  <si>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</si>
  <si>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</si>
  <si>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</si>
  <si>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</si>
  <si>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</si>
  <si>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</si>
  <si>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</si>
  <si>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</si>
  <si>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</si>
  <si>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</si>
  <si>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</si>
  <si>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</si>
  <si>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</si>
  <si>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</si>
  <si>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</si>
  <si>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</si>
  <si>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</si>
  <si>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</si>
  <si>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</si>
  <si>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</si>
  <si>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</si>
  <si>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</si>
  <si>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</si>
  <si>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</si>
  <si>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</si>
  <si>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</si>
  <si>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</si>
  <si>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</si>
  <si>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</si>
  <si>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</si>
  <si>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</si>
  <si>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</si>
  <si>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</si>
  <si>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</si>
  <si>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</si>
  <si>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</si>
  <si>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</si>
  <si>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</si>
  <si>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</si>
  <si>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</si>
  <si>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</si>
  <si>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</si>
  <si>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</si>
  <si>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</si>
  <si>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</si>
  <si>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</si>
  <si>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</si>
  <si>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</si>
  <si>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</si>
  <si>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</si>
  <si>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</si>
  <si>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</si>
  <si>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</si>
  <si>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</si>
  <si>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</si>
  <si>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</si>
  <si>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</si>
  <si>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</si>
  <si>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</si>
  <si>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</si>
  <si>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</si>
  <si>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</si>
  <si>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</si>
  <si>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</si>
  <si>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</si>
  <si>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</si>
  <si>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</si>
  <si>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</si>
  <si>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</si>
  <si>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</si>
  <si>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</si>
  <si>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</si>
  <si>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</si>
  <si>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</si>
  <si>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</si>
  <si>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</si>
  <si>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</si>
  <si>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</si>
  <si>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</si>
  <si>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</si>
  <si>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</si>
  <si>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</si>
  <si>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</si>
  <si>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</si>
  <si>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</si>
  <si>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</si>
  <si>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</si>
  <si>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</si>
  <si>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</si>
  <si>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</si>
  <si>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</si>
  <si>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</si>
  <si>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</si>
  <si>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</si>
  <si>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</si>
  <si>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</si>
  <si>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</si>
  <si>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</si>
  <si>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</si>
  <si>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</si>
  <si>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</si>
  <si>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</si>
  <si>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</si>
  <si>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</si>
  <si>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</si>
  <si>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</si>
  <si>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</si>
  <si>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</si>
  <si>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</si>
  <si>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</si>
  <si>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</si>
  <si>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</si>
  <si>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</si>
  <si>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</si>
  <si>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</si>
  <si>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</si>
  <si>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</si>
  <si>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</si>
  <si>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</si>
  <si>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</si>
  <si>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</si>
  <si>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</si>
  <si>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</si>
  <si>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</si>
  <si>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</si>
  <si>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</si>
  <si>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</si>
  <si>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</si>
  <si>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</si>
  <si>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</si>
  <si>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</si>
  <si>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</si>
  <si>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</si>
  <si>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</si>
  <si>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</si>
  <si>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</si>
  <si>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</si>
  <si>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</si>
  <si>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</si>
  <si>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</si>
  <si>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</si>
  <si>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</si>
  <si>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</si>
  <si>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</si>
  <si>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</si>
  <si>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</si>
  <si>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</si>
  <si>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</si>
  <si>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</si>
  <si>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</si>
  <si>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</si>
  <si>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</si>
  <si>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</si>
  <si>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</si>
  <si>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</si>
  <si>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</si>
  <si>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</si>
  <si>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</si>
  <si>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</si>
  <si>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</si>
  <si>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</si>
  <si>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</si>
  <si>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</si>
  <si>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</si>
  <si>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</si>
  <si>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</si>
  <si>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</si>
  <si>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</si>
  <si>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</si>
  <si>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</si>
  <si>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</si>
  <si>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</si>
  <si>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</si>
  <si>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</si>
  <si>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</si>
  <si>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</si>
  <si>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</si>
  <si>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</si>
  <si>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</si>
  <si>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</si>
  <si>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</si>
  <si>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</si>
  <si>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</si>
  <si>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</si>
  <si>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</si>
  <si>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</si>
  <si>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</si>
  <si>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</si>
  <si>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</si>
  <si>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</si>
  <si>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</si>
  <si>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</si>
  <si>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</si>
  <si>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</si>
  <si>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</si>
  <si>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</si>
  <si>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</si>
  <si>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</si>
  <si>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</si>
  <si>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</si>
  <si>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</si>
  <si>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</si>
  <si>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</si>
  <si>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</si>
  <si>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</si>
  <si>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</si>
  <si>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</si>
  <si>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</si>
  <si>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</si>
  <si>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</si>
  <si>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</si>
  <si>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</si>
  <si>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</si>
  <si>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</si>
  <si>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</si>
  <si>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</si>
  <si>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</si>
  <si>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</si>
  <si>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</si>
  <si>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</si>
  <si>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</si>
  <si>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</si>
  <si>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</si>
  <si>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</si>
  <si>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</si>
  <si>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</si>
  <si>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</si>
  <si>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</si>
  <si>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</si>
  <si>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</si>
  <si>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</si>
  <si>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</si>
  <si>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</si>
  <si>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</si>
  <si>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</si>
  <si>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</si>
  <si>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</si>
  <si>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</si>
  <si>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</si>
  <si>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</si>
  <si>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</si>
  <si>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</si>
  <si>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</si>
  <si>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</si>
  <si>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</si>
  <si>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</si>
  <si>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</si>
  <si>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</si>
  <si>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</si>
  <si>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</si>
  <si>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</si>
  <si>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</si>
  <si>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</si>
  <si>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</si>
  <si>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</si>
  <si>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</si>
  <si>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</si>
  <si>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</si>
  <si>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</si>
  <si>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</si>
  <si>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</si>
  <si>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</si>
  <si>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</si>
  <si>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</si>
  <si>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</si>
  <si>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</si>
  <si>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</si>
  <si>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</si>
  <si>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</si>
  <si>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</si>
  <si>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</si>
  <si>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</si>
  <si>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</si>
  <si>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</si>
  <si>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</si>
  <si>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</si>
  <si>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</si>
  <si>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</si>
  <si>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</si>
  <si>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</si>
  <si>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</si>
  <si>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</si>
  <si>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</si>
  <si>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</si>
  <si>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</si>
  <si>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</si>
  <si>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</si>
  <si>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</si>
  <si>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</si>
  <si>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</si>
  <si>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</si>
  <si>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</si>
  <si>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</si>
  <si>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</si>
  <si>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</si>
  <si>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</si>
  <si>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</si>
  <si>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</si>
  <si>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</si>
  <si>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</si>
  <si>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</si>
  <si>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</si>
  <si>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</si>
  <si>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</si>
  <si>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</si>
  <si>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</si>
  <si>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</si>
  <si>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</si>
  <si>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</si>
  <si>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</si>
  <si>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</si>
  <si>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</si>
  <si>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</si>
  <si>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</si>
  <si>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</si>
  <si>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</si>
  <si>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</si>
  <si>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</si>
  <si>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</si>
  <si>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</si>
  <si>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</si>
  <si>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</si>
  <si>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</si>
  <si>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</si>
  <si>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</si>
  <si>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</si>
  <si>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</si>
  <si>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</si>
  <si>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</si>
  <si>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</si>
  <si>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</si>
  <si>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</si>
  <si>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</si>
  <si>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</si>
  <si>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</si>
  <si>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</si>
  <si>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</si>
  <si>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</si>
  <si>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</si>
  <si>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</si>
  <si>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</si>
  <si>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</si>
  <si>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</si>
  <si>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</si>
  <si>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</si>
  <si>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</si>
  <si>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</si>
  <si>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</si>
  <si>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</si>
  <si>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</si>
  <si>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</si>
  <si>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</si>
  <si>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</si>
  <si>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</si>
  <si>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</si>
  <si>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</si>
  <si>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</si>
  <si>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</si>
  <si>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</si>
  <si>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</si>
  <si>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</si>
  <si>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</si>
  <si>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</si>
  <si>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</si>
  <si>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</si>
  <si>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</si>
  <si>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</si>
  <si>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</si>
  <si>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</si>
  <si>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</si>
  <si>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</si>
  <si>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</si>
  <si>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</si>
  <si>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</si>
  <si>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</si>
  <si>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</si>
  <si>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</si>
  <si>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</si>
  <si>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</si>
  <si>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</si>
  <si>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</si>
  <si>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</si>
  <si>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</si>
  <si>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</si>
  <si>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</si>
  <si>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</si>
  <si>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</si>
  <si>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</si>
  <si>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</si>
  <si>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</si>
  <si>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</si>
  <si>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</si>
  <si>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</si>
  <si>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</si>
  <si>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</si>
  <si>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</si>
  <si>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</si>
  <si>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</si>
  <si>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</si>
  <si>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</si>
  <si>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</si>
  <si>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</si>
  <si>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</si>
  <si>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</si>
  <si>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</si>
  <si>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</si>
  <si>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</si>
  <si>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</si>
  <si>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</si>
  <si>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</si>
  <si>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</si>
  <si>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</si>
  <si>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</si>
  <si>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</si>
  <si>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</si>
  <si>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</si>
  <si>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</si>
  <si>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</si>
  <si>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</si>
  <si>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</si>
  <si>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</si>
  <si>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</si>
  <si>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</si>
  <si>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</si>
  <si>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</si>
  <si>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</si>
  <si>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</si>
  <si>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</si>
  <si>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</si>
  <si>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</si>
  <si>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</si>
  <si>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</si>
  <si>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</si>
  <si>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</si>
  <si>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</si>
  <si>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</si>
  <si>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</si>
  <si>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</si>
  <si>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</si>
  <si>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</si>
  <si>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</si>
  <si>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</si>
  <si>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</si>
  <si>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</si>
  <si>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</si>
  <si>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</si>
  <si>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</si>
  <si>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</si>
  <si>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</si>
  <si>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</si>
  <si>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</si>
  <si>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</si>
  <si>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</si>
  <si>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</si>
  <si>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</si>
  <si>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</si>
  <si>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</si>
  <si>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</si>
  <si>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</si>
  <si>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</si>
  <si>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</si>
  <si>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</si>
  <si>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</si>
  <si>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</si>
  <si>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</si>
  <si>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</si>
  <si>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</si>
  <si>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</si>
  <si>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</si>
  <si>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</si>
  <si>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</si>
  <si>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</si>
  <si>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</si>
  <si>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</si>
  <si>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</si>
  <si>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</si>
  <si>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</si>
  <si>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</si>
  <si>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</si>
  <si>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</si>
  <si>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</si>
  <si>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</si>
  <si>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</si>
  <si>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</si>
  <si>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</si>
  <si>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</si>
  <si>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</si>
  <si>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</si>
  <si>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</si>
  <si>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</si>
  <si>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</si>
  <si>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</si>
  <si>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</si>
  <si>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</si>
  <si>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</si>
  <si>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</si>
  <si>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</si>
  <si>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</si>
  <si>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</si>
  <si>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</si>
  <si>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</si>
  <si>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</si>
  <si>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</si>
  <si>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</si>
  <si>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</si>
  <si>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</si>
  <si>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</si>
  <si>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</si>
  <si>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</si>
  <si>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</si>
  <si>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</si>
  <si>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</si>
  <si>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</si>
  <si>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</si>
  <si>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</si>
  <si>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</si>
  <si>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</si>
  <si>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</si>
  <si>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</si>
  <si>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</si>
  <si>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</si>
  <si>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</si>
  <si>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</si>
  <si>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</si>
  <si>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</si>
  <si>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</si>
  <si>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</si>
  <si>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</si>
  <si>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</si>
  <si>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</si>
  <si>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</si>
  <si>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</si>
  <si>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</si>
  <si>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</si>
  <si>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</si>
  <si>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</si>
  <si>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</si>
  <si>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</si>
  <si>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</si>
  <si>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</si>
  <si>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</si>
  <si>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</si>
  <si>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</si>
  <si>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</si>
  <si>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</si>
  <si>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</si>
  <si>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</si>
  <si>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</si>
  <si>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</si>
  <si>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</si>
  <si>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</si>
  <si>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</si>
  <si>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</si>
  <si>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</si>
  <si>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</si>
  <si>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</si>
  <si>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</si>
  <si>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</si>
  <si>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</si>
  <si>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</si>
  <si>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</si>
  <si>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</si>
  <si>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</si>
  <si>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</si>
  <si>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</si>
  <si>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</si>
  <si>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</si>
  <si>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</si>
  <si>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</si>
  <si>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</si>
  <si>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</si>
  <si>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</si>
  <si>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</si>
  <si>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</si>
  <si>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</si>
  <si>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</si>
  <si>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</si>
  <si>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</si>
  <si>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</si>
  <si>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</si>
  <si>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</si>
  <si>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</si>
  <si>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</si>
  <si>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</si>
  <si>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</si>
  <si>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</si>
  <si>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</si>
  <si>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</si>
  <si>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</si>
  <si>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</si>
  <si>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</si>
  <si>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</si>
  <si>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</si>
  <si>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</si>
  <si>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</si>
  <si>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</si>
  <si>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</si>
  <si>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</si>
  <si>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</si>
  <si>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</si>
  <si>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</si>
  <si>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</si>
  <si>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</si>
  <si>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</si>
  <si>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</si>
  <si>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</si>
  <si>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</si>
  <si>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</si>
  <si>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</si>
  <si>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</si>
  <si>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</si>
  <si>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</si>
  <si>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</si>
  <si>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</si>
  <si>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</si>
  <si>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</si>
  <si>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</si>
  <si>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</si>
  <si>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</si>
  <si>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</si>
  <si>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</si>
  <si>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</si>
  <si>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</si>
  <si>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</si>
  <si>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</si>
  <si>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</si>
  <si>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</si>
  <si>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</si>
  <si>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</si>
  <si>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</si>
  <si>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</si>
  <si>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</si>
  <si>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</si>
  <si>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</si>
  <si>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</si>
  <si>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</si>
  <si>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</si>
  <si>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</si>
  <si>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</si>
  <si>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</si>
  <si>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</si>
  <si>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</si>
  <si>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</si>
  <si>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</si>
  <si>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</si>
  <si>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</si>
  <si>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</si>
  <si>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</si>
  <si>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</si>
  <si>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</si>
  <si>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</si>
  <si>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</si>
  <si>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</si>
  <si>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</si>
  <si>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</si>
  <si>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</si>
  <si>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</si>
  <si>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</si>
  <si>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</si>
  <si>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</si>
  <si>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</si>
  <si>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</si>
  <si>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</si>
  <si>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</si>
  <si>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</si>
  <si>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</si>
  <si>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</si>
  <si>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</si>
  <si>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</si>
  <si>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</si>
  <si>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</si>
  <si>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</si>
  <si>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</si>
  <si>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</si>
  <si>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</si>
  <si>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</si>
  <si>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</si>
  <si>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</si>
  <si>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</si>
  <si>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</si>
  <si>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</si>
  <si>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</si>
  <si>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</si>
  <si>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</si>
  <si>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</si>
  <si>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</si>
  <si>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</si>
  <si>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</si>
  <si>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</si>
  <si>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</si>
  <si>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</si>
  <si>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</si>
  <si>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</si>
  <si>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</si>
  <si>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</si>
  <si>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</si>
  <si>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</si>
  <si>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</si>
  <si>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</si>
  <si>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</si>
  <si>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</si>
  <si>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</si>
  <si>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</si>
  <si>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</si>
  <si>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</si>
  <si>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</si>
  <si>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</si>
  <si>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</si>
  <si>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</si>
  <si>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</si>
  <si>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</si>
  <si>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</si>
  <si>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</si>
  <si>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</si>
  <si>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</si>
  <si>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</si>
  <si>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</si>
  <si>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</si>
  <si>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</si>
  <si>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</si>
  <si>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</si>
  <si>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</si>
  <si>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</si>
  <si>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</si>
  <si>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</si>
  <si>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</si>
  <si>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</si>
  <si>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</si>
  <si>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</si>
  <si>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</si>
  <si>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</si>
  <si>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</si>
  <si>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</si>
  <si>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</si>
  <si>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</si>
  <si>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</si>
  <si>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</si>
  <si>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</si>
  <si>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</si>
  <si>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</si>
  <si>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</si>
  <si>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</si>
  <si>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</si>
  <si>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</si>
  <si>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</si>
  <si>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</si>
  <si>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</si>
  <si>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</si>
  <si>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</si>
  <si>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</si>
  <si>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</si>
  <si>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</si>
  <si>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</si>
  <si>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</si>
  <si>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</si>
  <si>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</si>
  <si>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</si>
  <si>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</si>
  <si>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</si>
  <si>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</si>
  <si>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</si>
  <si>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</si>
  <si>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</si>
  <si>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</si>
  <si>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</si>
  <si>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</si>
  <si>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</si>
  <si>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</si>
  <si>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</si>
  <si>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</si>
  <si>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</si>
  <si>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</si>
  <si>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</si>
  <si>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</si>
  <si>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</si>
  <si>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</si>
  <si>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</si>
  <si>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</si>
  <si>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</si>
  <si>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</si>
  <si>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</si>
  <si>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</si>
  <si>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</si>
  <si>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</si>
  <si>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</si>
  <si>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</si>
  <si>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</si>
  <si>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</si>
  <si>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</si>
  <si>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</si>
  <si>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</si>
  <si>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</si>
  <si>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</si>
  <si>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</si>
  <si>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</si>
  <si>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</si>
  <si>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</si>
  <si>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</si>
  <si>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</si>
  <si>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</si>
  <si>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</si>
  <si>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</si>
  <si>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</si>
  <si>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</si>
  <si>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</si>
  <si>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</si>
  <si>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</si>
  <si>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</si>
  <si>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</si>
  <si>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</si>
  <si>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</si>
  <si>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</si>
  <si>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</si>
  <si>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</si>
  <si>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</si>
  <si>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</si>
  <si>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</si>
  <si>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</si>
  <si>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</si>
  <si>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</si>
  <si>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</si>
  <si>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</si>
  <si>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</si>
  <si>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</si>
  <si>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</si>
  <si>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</si>
  <si>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</si>
  <si>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</si>
  <si>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</si>
  <si>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</si>
  <si>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</si>
  <si>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</si>
  <si>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</si>
  <si>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</si>
  <si>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</si>
  <si>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</si>
  <si>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</si>
  <si>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</si>
  <si>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</si>
  <si>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</si>
  <si>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</si>
  <si>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</si>
  <si>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</si>
  <si>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</si>
  <si>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</si>
  <si>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</si>
  <si>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</si>
  <si>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</si>
  <si>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</si>
  <si>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</si>
  <si>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</si>
  <si>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</si>
  <si>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</si>
  <si>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</si>
  <si>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</si>
  <si>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</si>
  <si>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</si>
  <si>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</si>
  <si>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</si>
  <si>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</si>
  <si>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</si>
  <si>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</si>
  <si>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</si>
  <si>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</si>
  <si>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</si>
  <si>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</si>
  <si>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</si>
  <si>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</si>
  <si>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</si>
  <si>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</si>
  <si>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</si>
  <si>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</si>
  <si>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</si>
  <si>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</si>
  <si>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</si>
  <si>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</si>
  <si>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</si>
  <si>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</si>
  <si>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</si>
  <si>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</si>
  <si>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</si>
  <si>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</si>
  <si>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</si>
  <si>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</si>
  <si>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</si>
  <si>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</si>
  <si>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</si>
  <si>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</si>
  <si>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</si>
  <si>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</si>
  <si>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</si>
  <si>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</si>
  <si>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</si>
  <si>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</si>
  <si>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</si>
  <si>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</si>
  <si>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</si>
  <si>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</si>
  <si>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</si>
  <si>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</si>
  <si>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</si>
  <si>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</si>
  <si>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</si>
  <si>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</si>
  <si>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</si>
  <si>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</si>
  <si>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</si>
  <si>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</si>
  <si>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</si>
  <si>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</si>
  <si>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</si>
  <si>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</si>
  <si>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</si>
  <si>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</si>
  <si>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</si>
  <si>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</si>
  <si>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</si>
  <si>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</si>
  <si>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</si>
  <si>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</si>
  <si>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</si>
  <si>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</si>
  <si>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</si>
  <si>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</si>
  <si>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</si>
  <si>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</si>
  <si>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</si>
  <si>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</si>
  <si>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</si>
  <si>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</si>
  <si>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</si>
  <si>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</si>
  <si>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</si>
  <si>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</si>
  <si>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</si>
  <si>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</si>
  <si>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</si>
  <si>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</si>
  <si>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</si>
  <si>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</si>
  <si>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</si>
  <si>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</si>
  <si>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</si>
  <si>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</si>
  <si>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</si>
  <si>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</si>
  <si>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</si>
  <si>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</si>
  <si>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</si>
  <si>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</si>
  <si>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</si>
  <si>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</si>
  <si>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</si>
  <si>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</si>
  <si>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</si>
  <si>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</si>
  <si>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</si>
  <si>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</si>
  <si>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</si>
  <si>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</si>
  <si>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</si>
  <si>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</si>
  <si>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</si>
  <si>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</si>
  <si>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</si>
  <si>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</si>
  <si>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</si>
  <si>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</si>
  <si>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</si>
  <si>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</si>
  <si>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</si>
  <si>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</si>
  <si>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</si>
  <si>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</si>
  <si>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</si>
  <si>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</si>
  <si>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</si>
  <si>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</si>
  <si>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</si>
  <si>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</si>
  <si>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</si>
  <si>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</si>
  <si>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</si>
  <si>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</si>
  <si>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</si>
  <si>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</si>
  <si>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</si>
  <si>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</si>
  <si>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</si>
  <si>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</si>
  <si>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</si>
  <si>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</si>
  <si>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</si>
  <si>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</si>
  <si>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</si>
  <si>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</si>
  <si>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</si>
  <si>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</si>
  <si>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</si>
  <si>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</si>
  <si>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</si>
  <si>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</si>
  <si>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</si>
  <si>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</si>
  <si>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</si>
  <si>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</si>
  <si>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</si>
  <si>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</si>
  <si>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</si>
  <si>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</si>
  <si>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</si>
  <si>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</si>
  <si>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</si>
  <si>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</si>
  <si>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</si>
  <si>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</si>
  <si>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</si>
  <si>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</si>
  <si>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</si>
  <si>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</si>
  <si>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</si>
  <si>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</si>
  <si>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</si>
  <si>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</si>
  <si>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</si>
  <si>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</si>
  <si>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</si>
  <si>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</si>
  <si>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</si>
  <si>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</si>
  <si>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</si>
  <si>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</si>
  <si>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</si>
  <si>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</si>
  <si>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</si>
  <si>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</si>
  <si>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</si>
  <si>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</si>
  <si>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</si>
  <si>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</si>
  <si>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</si>
  <si>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</si>
  <si>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</si>
  <si>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</si>
  <si>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</si>
  <si>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</si>
  <si>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</si>
  <si>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</si>
  <si>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</si>
  <si>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</si>
  <si>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</si>
  <si>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</si>
  <si>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</si>
  <si>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</si>
  <si>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</si>
  <si>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</si>
  <si>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</si>
  <si>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</si>
  <si>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</si>
  <si>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</si>
  <si>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（令和4年度コミュニティ助成事業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</si>
</sst>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件&quot;"/>
    <numFmt numFmtId="177" formatCode="#,##0_);[Red]\(#,##0\)"/>
    <numFmt numFmtId="178" formatCode="00000"/>
    <numFmt numFmtId="179" formatCode="#,##0;&quot;▲ &quot;#,##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38" fontId="0" fillId="0" borderId="3" xfId="1" applyFont="1" applyBorder="1" applyAlignment="1" applyProtection="1">
      <alignment horizontal="centerContinuous" vertical="center"/>
    </xf>
    <xf numFmtId="0" fontId="0" fillId="0" borderId="6" xfId="0" applyBorder="1" applyAlignment="1" applyProtection="1">
      <alignment horizontal="centerContinuous" vertical="center"/>
    </xf>
    <xf numFmtId="38" fontId="0" fillId="0" borderId="7" xfId="1" applyFont="1" applyBorder="1" applyAlignment="1" applyProtection="1">
      <alignment horizontal="centerContinuous" vertical="center"/>
    </xf>
    <xf numFmtId="178" fontId="0" fillId="0" borderId="7" xfId="0" applyNumberFormat="1" applyBorder="1" applyAlignment="1" applyProtection="1">
      <alignment horizontal="centerContinuous" vertical="center"/>
    </xf>
    <xf numFmtId="0" fontId="0" fillId="0" borderId="7" xfId="0" applyBorder="1" applyAlignment="1" applyProtection="1">
      <alignment horizontal="centerContinuous" vertical="center"/>
    </xf>
    <xf numFmtId="0" fontId="0" fillId="0" borderId="8" xfId="0" applyBorder="1" applyAlignment="1" applyProtection="1">
      <alignment horizontal="centerContinuous" vertical="center"/>
    </xf>
    <xf numFmtId="38" fontId="0" fillId="0" borderId="9" xfId="1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/>
    </xf>
    <xf numFmtId="38" fontId="3" fillId="0" borderId="5" xfId="1" applyFont="1" applyFill="1" applyBorder="1" applyAlignment="1" applyProtection="1">
      <alignment vertical="center"/>
    </xf>
    <xf numFmtId="178" fontId="0" fillId="0" borderId="5" xfId="0" applyNumberForma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177" fontId="3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horizontal="center" vertical="center"/>
      <protection locked="0"/>
    </xf>
    <xf numFmtId="178" fontId="3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178" fontId="0" fillId="0" borderId="0" xfId="0" applyNumberFormat="1" applyBorder="1" applyAlignment="1" applyProtection="1">
      <alignment horizontal="center" vertical="center"/>
      <protection locked="0"/>
    </xf>
    <xf numFmtId="38" fontId="1" fillId="0" borderId="10" xfId="1" applyFont="1" applyFill="1" applyBorder="1" applyAlignment="1" applyProtection="1">
      <alignment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178" fontId="0" fillId="0" borderId="10" xfId="0" applyNumberFormat="1" applyFill="1" applyBorder="1" applyAlignment="1" applyProtection="1">
      <protection locked="0"/>
    </xf>
    <xf numFmtId="0" fontId="0" fillId="0" borderId="11" xfId="0" applyBorder="1" applyAlignment="1" applyProtection="1">
      <alignment horizontal="centerContinuous" vertical="center"/>
    </xf>
    <xf numFmtId="0" fontId="0" fillId="0" borderId="12" xfId="0" applyBorder="1" applyAlignment="1" applyProtection="1">
      <alignment horizontal="centerContinuous" vertical="center"/>
    </xf>
    <xf numFmtId="0" fontId="0" fillId="0" borderId="13" xfId="0" applyBorder="1" applyAlignment="1" applyProtection="1">
      <alignment horizontal="centerContinuous" vertical="center"/>
    </xf>
    <xf numFmtId="0" fontId="0" fillId="0" borderId="9" xfId="0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38" fontId="0" fillId="0" borderId="14" xfId="1" applyFont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>
      <alignment vertical="center" wrapText="1"/>
    </xf>
    <xf numFmtId="0" fontId="0" fillId="0" borderId="0" xfId="0" applyProtection="1"/>
    <xf numFmtId="0" fontId="8" fillId="0" borderId="0" xfId="0" applyFont="1" applyProtection="1"/>
    <xf numFmtId="38" fontId="1" fillId="0" borderId="5" xfId="1" applyFont="1" applyBorder="1" applyAlignment="1" applyProtection="1">
      <alignment horizontal="center" vertical="center" wrapText="1"/>
    </xf>
    <xf numFmtId="178" fontId="0" fillId="0" borderId="5" xfId="0" applyNumberFormat="1" applyFont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38" fontId="3" fillId="0" borderId="5" xfId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hidden="1"/>
    </xf>
    <xf numFmtId="0" fontId="5" fillId="0" borderId="16" xfId="0" applyFont="1" applyFill="1" applyBorder="1" applyAlignment="1" applyProtection="1">
      <alignment vertical="center" wrapText="1"/>
      <protection locked="0"/>
    </xf>
    <xf numFmtId="176" fontId="0" fillId="2" borderId="5" xfId="0" applyNumberFormat="1" applyFill="1" applyBorder="1" applyAlignment="1" applyProtection="1">
      <alignment vertical="center"/>
    </xf>
    <xf numFmtId="38" fontId="3" fillId="2" borderId="5" xfId="1" applyFont="1" applyFill="1" applyBorder="1" applyAlignment="1" applyProtection="1">
      <alignment vertical="center"/>
    </xf>
    <xf numFmtId="38" fontId="1" fillId="2" borderId="5" xfId="1" applyFont="1" applyFill="1" applyBorder="1" applyAlignment="1" applyProtection="1">
      <alignment vertical="center"/>
    </xf>
    <xf numFmtId="176" fontId="3" fillId="2" borderId="5" xfId="1" applyNumberFormat="1" applyFont="1" applyFill="1" applyBorder="1" applyAlignment="1" applyProtection="1">
      <alignment vertical="center"/>
    </xf>
    <xf numFmtId="176" fontId="3" fillId="2" borderId="17" xfId="0" applyNumberFormat="1" applyFont="1" applyFill="1" applyBorder="1" applyAlignment="1" applyProtection="1">
      <alignment vertical="center" wrapText="1"/>
    </xf>
    <xf numFmtId="176" fontId="3" fillId="2" borderId="5" xfId="0" applyNumberFormat="1" applyFont="1" applyFill="1" applyBorder="1" applyAlignment="1" applyProtection="1">
      <alignment vertical="center"/>
    </xf>
    <xf numFmtId="177" fontId="3" fillId="2" borderId="5" xfId="0" applyNumberFormat="1" applyFont="1" applyFill="1" applyBorder="1" applyAlignment="1" applyProtection="1">
      <alignment vertical="center"/>
    </xf>
    <xf numFmtId="176" fontId="3" fillId="2" borderId="17" xfId="0" applyNumberFormat="1" applyFont="1" applyFill="1" applyBorder="1" applyAlignment="1" applyProtection="1">
      <alignment vertical="center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3" xfId="0" applyFont="1" applyFill="1" applyBorder="1" applyAlignment="1" applyProtection="1">
      <alignment horizontal="center" vertical="center"/>
      <protection locked="0"/>
    </xf>
    <xf numFmtId="179" fontId="3" fillId="2" borderId="5" xfId="1" applyNumberFormat="1" applyFont="1" applyFill="1" applyBorder="1" applyAlignment="1" applyProtection="1">
      <alignment vertical="center"/>
    </xf>
    <xf numFmtId="179" fontId="3" fillId="2" borderId="5" xfId="0" applyNumberFormat="1" applyFont="1" applyFill="1" applyBorder="1" applyAlignment="1" applyProtection="1">
      <alignment vertical="center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3" fillId="2" borderId="3" xfId="1" applyNumberFormat="1" applyFont="1" applyFill="1" applyBorder="1" applyAlignment="1" applyProtection="1">
      <alignment vertical="center"/>
    </xf>
    <xf numFmtId="179" fontId="3" fillId="2" borderId="3" xfId="0" applyNumberFormat="1" applyFont="1" applyFill="1" applyBorder="1" applyAlignment="1" applyProtection="1">
      <alignment vertical="center"/>
    </xf>
    <xf numFmtId="179" fontId="3" fillId="0" borderId="1" xfId="1" applyNumberFormat="1" applyFont="1" applyFill="1" applyBorder="1" applyAlignment="1" applyProtection="1">
      <alignment vertical="center"/>
      <protection locked="0"/>
    </xf>
    <xf numFmtId="179" fontId="3" fillId="2" borderId="5" xfId="1" applyNumberFormat="1" applyFont="1" applyFill="1" applyBorder="1" applyAlignment="1" applyProtection="1">
      <alignment vertical="center"/>
      <protection locked="0"/>
    </xf>
    <xf numFmtId="179" fontId="3" fillId="2" borderId="3" xfId="1" applyNumberFormat="1" applyFont="1" applyFill="1" applyBorder="1" applyAlignment="1" applyProtection="1">
      <alignment vertical="center"/>
      <protection locked="0"/>
    </xf>
    <xf numFmtId="49" fontId="0" fillId="0" borderId="0" xfId="0" applyNumberFormat="1"/>
    <xf numFmtId="0" fontId="3" fillId="2" borderId="3" xfId="0" applyFont="1" applyFill="1" applyBorder="1" applyAlignment="1" applyProtection="1">
      <alignment horizontal="center" vertical="center"/>
    </xf>
    <xf numFmtId="0" fontId="0" fillId="2" borderId="5" xfId="0" applyFill="1" applyBorder="1" applyProtection="1"/>
    <xf numFmtId="0" fontId="0" fillId="2" borderId="3" xfId="0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2" borderId="19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23"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sharedStrings" Target="sharedStrings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tyles" Target="style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theme" Target="theme/theme1.xml" />
  <Relationship Id="rId5" Type="http://schemas.openxmlformats.org/officeDocument/2006/relationships/worksheet" Target="worksheets/sheet5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calcChain" Target="calcChain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  <Relationship Id="rId1" Type="http://schemas.openxmlformats.org/officeDocument/2006/relationships/printerSettings" Target="../printerSettings/printerSettings1.bin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2.xml" />
  <Relationship Id="rId2" Type="http://schemas.openxmlformats.org/officeDocument/2006/relationships/vmlDrawing" Target="../drawings/vmlDrawing2.vml" />
  <Relationship Id="rId1" Type="http://schemas.openxmlformats.org/officeDocument/2006/relationships/printerSettings" Target="../printerSettings/printerSettings2.bin" />
</Relationships>
</file>

<file path=xl/worksheets/_rels/sheet4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3.xml" />
  <Relationship Id="rId2" Type="http://schemas.openxmlformats.org/officeDocument/2006/relationships/vmlDrawing" Target="../drawings/vmlDrawing3.vml" />
  <Relationship Id="rId1" Type="http://schemas.openxmlformats.org/officeDocument/2006/relationships/printerSettings" Target="../printerSettings/printerSettings3.bin" />
</Relationships>
</file>

<file path=xl/worksheets/_rels/sheet5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4.xml" />
  <Relationship Id="rId2" Type="http://schemas.openxmlformats.org/officeDocument/2006/relationships/vmlDrawing" Target="../drawings/vmlDrawing4.vml" />
  <Relationship Id="rId1" Type="http://schemas.openxmlformats.org/officeDocument/2006/relationships/printerSettings" Target="../printerSettings/printerSettings4.bin" />
</Relationships>
</file>

<file path=xl/worksheets/_rels/sheet6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5.xml" />
  <Relationship Id="rId2" Type="http://schemas.openxmlformats.org/officeDocument/2006/relationships/vmlDrawing" Target="../drawings/vmlDrawing5.vml" />
  <Relationship Id="rId1" Type="http://schemas.openxmlformats.org/officeDocument/2006/relationships/printerSettings" Target="../printerSettings/printerSettings5.bin" />
</Relationships>
</file>

<file path=xl/worksheets/_rels/sheet7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6.xml" />
  <Relationship Id="rId2" Type="http://schemas.openxmlformats.org/officeDocument/2006/relationships/vmlDrawing" Target="../drawings/vmlDrawing6.vml" />
  <Relationship Id="rId1" Type="http://schemas.openxmlformats.org/officeDocument/2006/relationships/printerSettings" Target="../printerSettings/printerSettings6.bin" />
</Relationships>
</file>

<file path=xl/worksheets/_rels/sheet8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7.xml" />
  <Relationship Id="rId2" Type="http://schemas.openxmlformats.org/officeDocument/2006/relationships/vmlDrawing" Target="../drawings/vmlDrawing7.vml" />
  <Relationship Id="rId1" Type="http://schemas.openxmlformats.org/officeDocument/2006/relationships/printerSettings" Target="../printerSettings/printerSettings7.bin" />
</Relationships>
</file>

<file path=xl/worksheets/_rels/sheet9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8.xml" />
  <Relationship Id="rId2" Type="http://schemas.openxmlformats.org/officeDocument/2006/relationships/vmlDrawing" Target="../drawings/vmlDrawing8.vml" />
  <Relationship Id="rId1" Type="http://schemas.openxmlformats.org/officeDocument/2006/relationships/printerSettings" Target="../printerSettings/printerSettings8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workbookViewId="0">
      <selection activeCell="C21" sqref="C21"/>
    </sheetView>
  </sheetViews>
  <sheetFormatPr defaultRowHeight="13.5" x14ac:dyDescent="0.15"/>
  <cols>
    <col min="1" max="3" width="2.625" style="48" customWidth="1"/>
    <col min="4" max="16384" width="9" style="48"/>
  </cols>
  <sheetData>
    <row r="1" spans="1:4" x14ac:dyDescent="0.15">
      <c r="A1" s="48" t="s">
        <v>1759</v>
      </c>
    </row>
    <row r="4" spans="1:4" x14ac:dyDescent="0.15">
      <c r="B4" s="48" t="s">
        <v>1763</v>
      </c>
    </row>
    <row r="6" spans="1:4" x14ac:dyDescent="0.15">
      <c r="D6" s="49" t="s">
        <v>1761</v>
      </c>
    </row>
    <row r="7" spans="1:4" x14ac:dyDescent="0.15">
      <c r="D7" s="49"/>
    </row>
    <row r="8" spans="1:4" x14ac:dyDescent="0.15">
      <c r="D8" s="48" t="s">
        <v>1762</v>
      </c>
    </row>
    <row r="10" spans="1:4" x14ac:dyDescent="0.15">
      <c r="C10" s="48" t="s">
        <v>1766</v>
      </c>
    </row>
    <row r="13" spans="1:4" x14ac:dyDescent="0.15">
      <c r="B13" s="48" t="s">
        <v>1764</v>
      </c>
    </row>
    <row r="14" spans="1:4" x14ac:dyDescent="0.15">
      <c r="C14" s="49" t="s">
        <v>1760</v>
      </c>
    </row>
    <row r="19" spans="4:4" x14ac:dyDescent="0.15">
      <c r="D19" s="49"/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C1748"/>
  <sheetViews>
    <sheetView topLeftCell="A2" workbookViewId="0">
      <selection activeCell="B2" sqref="B2"/>
    </sheetView>
  </sheetViews>
  <sheetFormatPr defaultRowHeight="13.5" x14ac:dyDescent="0.15"/>
  <cols>
    <col min="2" max="2" width="22.75" bestFit="1" customWidth="1"/>
    <col min="3" max="3" width="7.5" bestFit="1" customWidth="1"/>
  </cols>
  <sheetData>
    <row r="2" spans="2:3" x14ac:dyDescent="0.15">
      <c r="B2" t="s">
        <v>10</v>
      </c>
      <c r="C2" t="s">
        <v>1780</v>
      </c>
    </row>
    <row r="3" spans="2:3" x14ac:dyDescent="0.15">
      <c r="B3" t="s">
        <v>11</v>
      </c>
      <c r="C3" t="s">
        <v>1781</v>
      </c>
    </row>
    <row r="4" spans="2:3" x14ac:dyDescent="0.15">
      <c r="B4" t="s">
        <v>12</v>
      </c>
      <c r="C4" t="s">
        <v>1782</v>
      </c>
    </row>
    <row r="5" spans="2:3" x14ac:dyDescent="0.15">
      <c r="B5" t="s">
        <v>13</v>
      </c>
      <c r="C5" t="s">
        <v>1783</v>
      </c>
    </row>
    <row r="6" spans="2:3" x14ac:dyDescent="0.15">
      <c r="B6" t="s">
        <v>14</v>
      </c>
      <c r="C6" t="s">
        <v>1784</v>
      </c>
    </row>
    <row r="7" spans="2:3" x14ac:dyDescent="0.15">
      <c r="B7" t="s">
        <v>15</v>
      </c>
      <c r="C7" t="s">
        <v>1785</v>
      </c>
    </row>
    <row r="8" spans="2:3" x14ac:dyDescent="0.15">
      <c r="B8" t="s">
        <v>16</v>
      </c>
      <c r="C8" t="s">
        <v>1786</v>
      </c>
    </row>
    <row r="9" spans="2:3" x14ac:dyDescent="0.15">
      <c r="B9" t="s">
        <v>17</v>
      </c>
      <c r="C9" t="s">
        <v>1787</v>
      </c>
    </row>
    <row r="10" spans="2:3" x14ac:dyDescent="0.15">
      <c r="B10" t="s">
        <v>18</v>
      </c>
      <c r="C10" t="s">
        <v>1788</v>
      </c>
    </row>
    <row r="11" spans="2:3" x14ac:dyDescent="0.15">
      <c r="B11" t="s">
        <v>19</v>
      </c>
      <c r="C11" t="s">
        <v>1789</v>
      </c>
    </row>
    <row r="12" spans="2:3" x14ac:dyDescent="0.15">
      <c r="B12" t="s">
        <v>20</v>
      </c>
      <c r="C12" t="s">
        <v>1790</v>
      </c>
    </row>
    <row r="13" spans="2:3" x14ac:dyDescent="0.15">
      <c r="B13" t="s">
        <v>21</v>
      </c>
      <c r="C13" t="s">
        <v>1791</v>
      </c>
    </row>
    <row r="14" spans="2:3" x14ac:dyDescent="0.15">
      <c r="B14" t="s">
        <v>22</v>
      </c>
      <c r="C14" t="s">
        <v>1792</v>
      </c>
    </row>
    <row r="15" spans="2:3" x14ac:dyDescent="0.15">
      <c r="B15" t="s">
        <v>23</v>
      </c>
      <c r="C15" t="s">
        <v>1793</v>
      </c>
    </row>
    <row r="16" spans="2:3" x14ac:dyDescent="0.15">
      <c r="B16" t="s">
        <v>24</v>
      </c>
      <c r="C16" t="s">
        <v>1794</v>
      </c>
    </row>
    <row r="17" spans="2:3" x14ac:dyDescent="0.15">
      <c r="B17" t="s">
        <v>25</v>
      </c>
      <c r="C17" t="s">
        <v>1795</v>
      </c>
    </row>
    <row r="18" spans="2:3" x14ac:dyDescent="0.15">
      <c r="B18" t="s">
        <v>26</v>
      </c>
      <c r="C18" t="s">
        <v>1796</v>
      </c>
    </row>
    <row r="19" spans="2:3" x14ac:dyDescent="0.15">
      <c r="B19" t="s">
        <v>27</v>
      </c>
      <c r="C19" t="s">
        <v>1797</v>
      </c>
    </row>
    <row r="20" spans="2:3" x14ac:dyDescent="0.15">
      <c r="B20" t="s">
        <v>28</v>
      </c>
      <c r="C20" t="s">
        <v>1798</v>
      </c>
    </row>
    <row r="21" spans="2:3" x14ac:dyDescent="0.15">
      <c r="B21" t="s">
        <v>29</v>
      </c>
      <c r="C21" t="s">
        <v>1799</v>
      </c>
    </row>
    <row r="22" spans="2:3" x14ac:dyDescent="0.15">
      <c r="B22" t="s">
        <v>30</v>
      </c>
      <c r="C22" t="s">
        <v>1800</v>
      </c>
    </row>
    <row r="23" spans="2:3" x14ac:dyDescent="0.15">
      <c r="B23" t="s">
        <v>31</v>
      </c>
      <c r="C23" t="s">
        <v>1801</v>
      </c>
    </row>
    <row r="24" spans="2:3" x14ac:dyDescent="0.15">
      <c r="B24" t="s">
        <v>32</v>
      </c>
      <c r="C24" t="s">
        <v>1802</v>
      </c>
    </row>
    <row r="25" spans="2:3" x14ac:dyDescent="0.15">
      <c r="B25" t="s">
        <v>33</v>
      </c>
      <c r="C25" t="s">
        <v>1803</v>
      </c>
    </row>
    <row r="26" spans="2:3" x14ac:dyDescent="0.15">
      <c r="B26" t="s">
        <v>34</v>
      </c>
      <c r="C26" t="s">
        <v>1804</v>
      </c>
    </row>
    <row r="27" spans="2:3" x14ac:dyDescent="0.15">
      <c r="B27" t="s">
        <v>35</v>
      </c>
      <c r="C27" t="s">
        <v>1805</v>
      </c>
    </row>
    <row r="28" spans="2:3" x14ac:dyDescent="0.15">
      <c r="B28" t="s">
        <v>36</v>
      </c>
      <c r="C28" t="s">
        <v>1806</v>
      </c>
    </row>
    <row r="29" spans="2:3" x14ac:dyDescent="0.15">
      <c r="B29" t="s">
        <v>37</v>
      </c>
      <c r="C29" t="s">
        <v>1807</v>
      </c>
    </row>
    <row r="30" spans="2:3" x14ac:dyDescent="0.15">
      <c r="B30" t="s">
        <v>38</v>
      </c>
      <c r="C30" t="s">
        <v>1808</v>
      </c>
    </row>
    <row r="31" spans="2:3" x14ac:dyDescent="0.15">
      <c r="B31" t="s">
        <v>39</v>
      </c>
      <c r="C31" t="s">
        <v>1809</v>
      </c>
    </row>
    <row r="32" spans="2:3" x14ac:dyDescent="0.15">
      <c r="B32" t="s">
        <v>40</v>
      </c>
      <c r="C32" t="s">
        <v>1810</v>
      </c>
    </row>
    <row r="33" spans="2:3" x14ac:dyDescent="0.15">
      <c r="B33" t="s">
        <v>41</v>
      </c>
      <c r="C33" t="s">
        <v>1811</v>
      </c>
    </row>
    <row r="34" spans="2:3" x14ac:dyDescent="0.15">
      <c r="B34" t="s">
        <v>42</v>
      </c>
      <c r="C34" t="s">
        <v>1812</v>
      </c>
    </row>
    <row r="35" spans="2:3" x14ac:dyDescent="0.15">
      <c r="B35" t="s">
        <v>43</v>
      </c>
      <c r="C35" t="s">
        <v>1813</v>
      </c>
    </row>
    <row r="36" spans="2:3" x14ac:dyDescent="0.15">
      <c r="B36" t="s">
        <v>44</v>
      </c>
      <c r="C36" t="s">
        <v>1814</v>
      </c>
    </row>
    <row r="37" spans="2:3" x14ac:dyDescent="0.15">
      <c r="B37" t="s">
        <v>45</v>
      </c>
      <c r="C37" t="s">
        <v>1815</v>
      </c>
    </row>
    <row r="38" spans="2:3" x14ac:dyDescent="0.15">
      <c r="B38" t="s">
        <v>46</v>
      </c>
      <c r="C38" t="s">
        <v>1816</v>
      </c>
    </row>
    <row r="39" spans="2:3" x14ac:dyDescent="0.15">
      <c r="B39" t="s">
        <v>47</v>
      </c>
      <c r="C39" t="s">
        <v>1817</v>
      </c>
    </row>
    <row r="40" spans="2:3" x14ac:dyDescent="0.15">
      <c r="B40" t="s">
        <v>48</v>
      </c>
      <c r="C40" t="s">
        <v>1818</v>
      </c>
    </row>
    <row r="41" spans="2:3" x14ac:dyDescent="0.15">
      <c r="B41" t="s">
        <v>49</v>
      </c>
      <c r="C41" t="s">
        <v>1819</v>
      </c>
    </row>
    <row r="42" spans="2:3" x14ac:dyDescent="0.15">
      <c r="B42" t="s">
        <v>50</v>
      </c>
      <c r="C42" t="s">
        <v>1820</v>
      </c>
    </row>
    <row r="43" spans="2:3" x14ac:dyDescent="0.15">
      <c r="B43" t="s">
        <v>51</v>
      </c>
      <c r="C43" t="s">
        <v>1821</v>
      </c>
    </row>
    <row r="44" spans="2:3" x14ac:dyDescent="0.15">
      <c r="B44" t="s">
        <v>52</v>
      </c>
      <c r="C44" t="s">
        <v>1822</v>
      </c>
    </row>
    <row r="45" spans="2:3" x14ac:dyDescent="0.15">
      <c r="B45" t="s">
        <v>53</v>
      </c>
      <c r="C45" t="s">
        <v>1823</v>
      </c>
    </row>
    <row r="46" spans="2:3" x14ac:dyDescent="0.15">
      <c r="B46" t="s">
        <v>54</v>
      </c>
      <c r="C46" t="s">
        <v>1824</v>
      </c>
    </row>
    <row r="47" spans="2:3" x14ac:dyDescent="0.15">
      <c r="B47" t="s">
        <v>55</v>
      </c>
      <c r="C47" t="s">
        <v>1825</v>
      </c>
    </row>
    <row r="48" spans="2:3" x14ac:dyDescent="0.15">
      <c r="B48" t="s">
        <v>56</v>
      </c>
      <c r="C48" t="s">
        <v>1826</v>
      </c>
    </row>
    <row r="49" spans="2:3" x14ac:dyDescent="0.15">
      <c r="B49" t="s">
        <v>57</v>
      </c>
      <c r="C49" t="s">
        <v>1827</v>
      </c>
    </row>
    <row r="50" spans="2:3" x14ac:dyDescent="0.15">
      <c r="B50" t="s">
        <v>58</v>
      </c>
      <c r="C50" t="s">
        <v>1828</v>
      </c>
    </row>
    <row r="51" spans="2:3" x14ac:dyDescent="0.15">
      <c r="B51" t="s">
        <v>59</v>
      </c>
      <c r="C51" t="s">
        <v>1829</v>
      </c>
    </row>
    <row r="52" spans="2:3" x14ac:dyDescent="0.15">
      <c r="B52" t="s">
        <v>60</v>
      </c>
      <c r="C52" t="s">
        <v>1830</v>
      </c>
    </row>
    <row r="53" spans="2:3" x14ac:dyDescent="0.15">
      <c r="B53" t="s">
        <v>1831</v>
      </c>
      <c r="C53" t="s">
        <v>1832</v>
      </c>
    </row>
    <row r="54" spans="2:3" x14ac:dyDescent="0.15">
      <c r="B54" t="s">
        <v>61</v>
      </c>
      <c r="C54" t="s">
        <v>1833</v>
      </c>
    </row>
    <row r="55" spans="2:3" x14ac:dyDescent="0.15">
      <c r="B55" t="s">
        <v>62</v>
      </c>
      <c r="C55" t="s">
        <v>1834</v>
      </c>
    </row>
    <row r="56" spans="2:3" x14ac:dyDescent="0.15">
      <c r="B56" t="s">
        <v>63</v>
      </c>
      <c r="C56" t="s">
        <v>1835</v>
      </c>
    </row>
    <row r="57" spans="2:3" x14ac:dyDescent="0.15">
      <c r="B57" t="s">
        <v>64</v>
      </c>
      <c r="C57" t="s">
        <v>1836</v>
      </c>
    </row>
    <row r="58" spans="2:3" x14ac:dyDescent="0.15">
      <c r="B58" t="s">
        <v>65</v>
      </c>
      <c r="C58" t="s">
        <v>1837</v>
      </c>
    </row>
    <row r="59" spans="2:3" x14ac:dyDescent="0.15">
      <c r="B59" t="s">
        <v>66</v>
      </c>
      <c r="C59" t="s">
        <v>1838</v>
      </c>
    </row>
    <row r="60" spans="2:3" x14ac:dyDescent="0.15">
      <c r="B60" t="s">
        <v>67</v>
      </c>
      <c r="C60" t="s">
        <v>1839</v>
      </c>
    </row>
    <row r="61" spans="2:3" x14ac:dyDescent="0.15">
      <c r="B61" t="s">
        <v>68</v>
      </c>
      <c r="C61" t="s">
        <v>1840</v>
      </c>
    </row>
    <row r="62" spans="2:3" x14ac:dyDescent="0.15">
      <c r="B62" t="s">
        <v>69</v>
      </c>
      <c r="C62" t="s">
        <v>1841</v>
      </c>
    </row>
    <row r="63" spans="2:3" x14ac:dyDescent="0.15">
      <c r="B63" t="s">
        <v>70</v>
      </c>
      <c r="C63" t="s">
        <v>1842</v>
      </c>
    </row>
    <row r="64" spans="2:3" x14ac:dyDescent="0.15">
      <c r="B64" t="s">
        <v>71</v>
      </c>
      <c r="C64" t="s">
        <v>1843</v>
      </c>
    </row>
    <row r="65" spans="2:3" x14ac:dyDescent="0.15">
      <c r="B65" t="s">
        <v>72</v>
      </c>
      <c r="C65" t="s">
        <v>1844</v>
      </c>
    </row>
    <row r="66" spans="2:3" x14ac:dyDescent="0.15">
      <c r="B66" t="s">
        <v>73</v>
      </c>
      <c r="C66" t="s">
        <v>1845</v>
      </c>
    </row>
    <row r="67" spans="2:3" x14ac:dyDescent="0.15">
      <c r="B67" t="s">
        <v>74</v>
      </c>
      <c r="C67" t="s">
        <v>1846</v>
      </c>
    </row>
    <row r="68" spans="2:3" x14ac:dyDescent="0.15">
      <c r="B68" t="s">
        <v>75</v>
      </c>
      <c r="C68" t="s">
        <v>1847</v>
      </c>
    </row>
    <row r="69" spans="2:3" x14ac:dyDescent="0.15">
      <c r="B69" t="s">
        <v>76</v>
      </c>
      <c r="C69" t="s">
        <v>1848</v>
      </c>
    </row>
    <row r="70" spans="2:3" x14ac:dyDescent="0.15">
      <c r="B70" t="s">
        <v>77</v>
      </c>
      <c r="C70" t="s">
        <v>1849</v>
      </c>
    </row>
    <row r="71" spans="2:3" x14ac:dyDescent="0.15">
      <c r="B71" t="s">
        <v>78</v>
      </c>
      <c r="C71" t="s">
        <v>1850</v>
      </c>
    </row>
    <row r="72" spans="2:3" x14ac:dyDescent="0.15">
      <c r="B72" t="s">
        <v>79</v>
      </c>
      <c r="C72" t="s">
        <v>1851</v>
      </c>
    </row>
    <row r="73" spans="2:3" x14ac:dyDescent="0.15">
      <c r="B73" t="s">
        <v>80</v>
      </c>
      <c r="C73" t="s">
        <v>1852</v>
      </c>
    </row>
    <row r="74" spans="2:3" x14ac:dyDescent="0.15">
      <c r="B74" t="s">
        <v>81</v>
      </c>
      <c r="C74" t="s">
        <v>1853</v>
      </c>
    </row>
    <row r="75" spans="2:3" x14ac:dyDescent="0.15">
      <c r="B75" t="s">
        <v>82</v>
      </c>
      <c r="C75" t="s">
        <v>1854</v>
      </c>
    </row>
    <row r="76" spans="2:3" x14ac:dyDescent="0.15">
      <c r="B76" t="s">
        <v>83</v>
      </c>
      <c r="C76" t="s">
        <v>1855</v>
      </c>
    </row>
    <row r="77" spans="2:3" x14ac:dyDescent="0.15">
      <c r="B77" t="s">
        <v>84</v>
      </c>
      <c r="C77" t="s">
        <v>1856</v>
      </c>
    </row>
    <row r="78" spans="2:3" x14ac:dyDescent="0.15">
      <c r="B78" t="s">
        <v>85</v>
      </c>
      <c r="C78" t="s">
        <v>1857</v>
      </c>
    </row>
    <row r="79" spans="2:3" x14ac:dyDescent="0.15">
      <c r="B79" t="s">
        <v>86</v>
      </c>
      <c r="C79" t="s">
        <v>1858</v>
      </c>
    </row>
    <row r="80" spans="2:3" x14ac:dyDescent="0.15">
      <c r="B80" t="s">
        <v>87</v>
      </c>
      <c r="C80" t="s">
        <v>1859</v>
      </c>
    </row>
    <row r="81" spans="2:3" x14ac:dyDescent="0.15">
      <c r="B81" t="s">
        <v>88</v>
      </c>
      <c r="C81" t="s">
        <v>1860</v>
      </c>
    </row>
    <row r="82" spans="2:3" x14ac:dyDescent="0.15">
      <c r="B82" t="s">
        <v>89</v>
      </c>
      <c r="C82" t="s">
        <v>1861</v>
      </c>
    </row>
    <row r="83" spans="2:3" x14ac:dyDescent="0.15">
      <c r="B83" t="s">
        <v>90</v>
      </c>
      <c r="C83" t="s">
        <v>1862</v>
      </c>
    </row>
    <row r="84" spans="2:3" x14ac:dyDescent="0.15">
      <c r="B84" t="s">
        <v>91</v>
      </c>
      <c r="C84" t="s">
        <v>1863</v>
      </c>
    </row>
    <row r="85" spans="2:3" x14ac:dyDescent="0.15">
      <c r="B85" t="s">
        <v>92</v>
      </c>
      <c r="C85" t="s">
        <v>1864</v>
      </c>
    </row>
    <row r="86" spans="2:3" x14ac:dyDescent="0.15">
      <c r="B86" t="s">
        <v>93</v>
      </c>
      <c r="C86" t="s">
        <v>1865</v>
      </c>
    </row>
    <row r="87" spans="2:3" x14ac:dyDescent="0.15">
      <c r="B87" t="s">
        <v>94</v>
      </c>
      <c r="C87" t="s">
        <v>1866</v>
      </c>
    </row>
    <row r="88" spans="2:3" x14ac:dyDescent="0.15">
      <c r="B88" t="s">
        <v>95</v>
      </c>
      <c r="C88" t="s">
        <v>1867</v>
      </c>
    </row>
    <row r="89" spans="2:3" x14ac:dyDescent="0.15">
      <c r="B89" t="s">
        <v>96</v>
      </c>
      <c r="C89" t="s">
        <v>1868</v>
      </c>
    </row>
    <row r="90" spans="2:3" x14ac:dyDescent="0.15">
      <c r="B90" t="s">
        <v>97</v>
      </c>
      <c r="C90" t="s">
        <v>1869</v>
      </c>
    </row>
    <row r="91" spans="2:3" x14ac:dyDescent="0.15">
      <c r="B91" t="s">
        <v>98</v>
      </c>
      <c r="C91" t="s">
        <v>1870</v>
      </c>
    </row>
    <row r="92" spans="2:3" x14ac:dyDescent="0.15">
      <c r="B92" t="s">
        <v>99</v>
      </c>
      <c r="C92" t="s">
        <v>1871</v>
      </c>
    </row>
    <row r="93" spans="2:3" x14ac:dyDescent="0.15">
      <c r="B93" t="s">
        <v>100</v>
      </c>
      <c r="C93" t="s">
        <v>1872</v>
      </c>
    </row>
    <row r="94" spans="2:3" x14ac:dyDescent="0.15">
      <c r="B94" t="s">
        <v>101</v>
      </c>
      <c r="C94" t="s">
        <v>1873</v>
      </c>
    </row>
    <row r="95" spans="2:3" x14ac:dyDescent="0.15">
      <c r="B95" t="s">
        <v>102</v>
      </c>
      <c r="C95" t="s">
        <v>1874</v>
      </c>
    </row>
    <row r="96" spans="2:3" x14ac:dyDescent="0.15">
      <c r="B96" t="s">
        <v>103</v>
      </c>
      <c r="C96" t="s">
        <v>1875</v>
      </c>
    </row>
    <row r="97" spans="2:3" x14ac:dyDescent="0.15">
      <c r="B97" t="s">
        <v>104</v>
      </c>
      <c r="C97" t="s">
        <v>1876</v>
      </c>
    </row>
    <row r="98" spans="2:3" x14ac:dyDescent="0.15">
      <c r="B98" t="s">
        <v>105</v>
      </c>
      <c r="C98" t="s">
        <v>1877</v>
      </c>
    </row>
    <row r="99" spans="2:3" x14ac:dyDescent="0.15">
      <c r="B99" t="s">
        <v>106</v>
      </c>
      <c r="C99" t="s">
        <v>1878</v>
      </c>
    </row>
    <row r="100" spans="2:3" x14ac:dyDescent="0.15">
      <c r="B100" t="s">
        <v>107</v>
      </c>
      <c r="C100" t="s">
        <v>1879</v>
      </c>
    </row>
    <row r="101" spans="2:3" x14ac:dyDescent="0.15">
      <c r="B101" t="s">
        <v>108</v>
      </c>
      <c r="C101" t="s">
        <v>1880</v>
      </c>
    </row>
    <row r="102" spans="2:3" x14ac:dyDescent="0.15">
      <c r="B102" t="s">
        <v>109</v>
      </c>
      <c r="C102" t="s">
        <v>1881</v>
      </c>
    </row>
    <row r="103" spans="2:3" x14ac:dyDescent="0.15">
      <c r="B103" t="s">
        <v>110</v>
      </c>
      <c r="C103" t="s">
        <v>1882</v>
      </c>
    </row>
    <row r="104" spans="2:3" x14ac:dyDescent="0.15">
      <c r="B104" t="s">
        <v>111</v>
      </c>
      <c r="C104" t="s">
        <v>1883</v>
      </c>
    </row>
    <row r="105" spans="2:3" x14ac:dyDescent="0.15">
      <c r="B105" t="s">
        <v>112</v>
      </c>
      <c r="C105" t="s">
        <v>1884</v>
      </c>
    </row>
    <row r="106" spans="2:3" x14ac:dyDescent="0.15">
      <c r="B106" t="s">
        <v>113</v>
      </c>
      <c r="C106" t="s">
        <v>1885</v>
      </c>
    </row>
    <row r="107" spans="2:3" x14ac:dyDescent="0.15">
      <c r="B107" t="s">
        <v>114</v>
      </c>
      <c r="C107" t="s">
        <v>1886</v>
      </c>
    </row>
    <row r="108" spans="2:3" x14ac:dyDescent="0.15">
      <c r="B108" t="s">
        <v>115</v>
      </c>
      <c r="C108" t="s">
        <v>1887</v>
      </c>
    </row>
    <row r="109" spans="2:3" x14ac:dyDescent="0.15">
      <c r="B109" t="s">
        <v>116</v>
      </c>
      <c r="C109" t="s">
        <v>1888</v>
      </c>
    </row>
    <row r="110" spans="2:3" x14ac:dyDescent="0.15">
      <c r="B110" t="s">
        <v>117</v>
      </c>
      <c r="C110" t="s">
        <v>1889</v>
      </c>
    </row>
    <row r="111" spans="2:3" x14ac:dyDescent="0.15">
      <c r="B111" t="s">
        <v>118</v>
      </c>
      <c r="C111" t="s">
        <v>1890</v>
      </c>
    </row>
    <row r="112" spans="2:3" x14ac:dyDescent="0.15">
      <c r="B112" t="s">
        <v>119</v>
      </c>
      <c r="C112" t="s">
        <v>1891</v>
      </c>
    </row>
    <row r="113" spans="2:3" x14ac:dyDescent="0.15">
      <c r="B113" t="s">
        <v>120</v>
      </c>
      <c r="C113" t="s">
        <v>1892</v>
      </c>
    </row>
    <row r="114" spans="2:3" x14ac:dyDescent="0.15">
      <c r="B114" t="s">
        <v>121</v>
      </c>
      <c r="C114" t="s">
        <v>1893</v>
      </c>
    </row>
    <row r="115" spans="2:3" x14ac:dyDescent="0.15">
      <c r="B115" t="s">
        <v>122</v>
      </c>
      <c r="C115" t="s">
        <v>1894</v>
      </c>
    </row>
    <row r="116" spans="2:3" x14ac:dyDescent="0.15">
      <c r="B116" t="s">
        <v>123</v>
      </c>
      <c r="C116" t="s">
        <v>1895</v>
      </c>
    </row>
    <row r="117" spans="2:3" x14ac:dyDescent="0.15">
      <c r="B117" t="s">
        <v>124</v>
      </c>
      <c r="C117" t="s">
        <v>1896</v>
      </c>
    </row>
    <row r="118" spans="2:3" x14ac:dyDescent="0.15">
      <c r="B118" t="s">
        <v>125</v>
      </c>
      <c r="C118" t="s">
        <v>1897</v>
      </c>
    </row>
    <row r="119" spans="2:3" x14ac:dyDescent="0.15">
      <c r="B119" t="s">
        <v>126</v>
      </c>
      <c r="C119" t="s">
        <v>1898</v>
      </c>
    </row>
    <row r="120" spans="2:3" x14ac:dyDescent="0.15">
      <c r="B120" t="s">
        <v>127</v>
      </c>
      <c r="C120" t="s">
        <v>1899</v>
      </c>
    </row>
    <row r="121" spans="2:3" x14ac:dyDescent="0.15">
      <c r="B121" t="s">
        <v>128</v>
      </c>
      <c r="C121" t="s">
        <v>1900</v>
      </c>
    </row>
    <row r="122" spans="2:3" x14ac:dyDescent="0.15">
      <c r="B122" t="s">
        <v>129</v>
      </c>
      <c r="C122" t="s">
        <v>1901</v>
      </c>
    </row>
    <row r="123" spans="2:3" x14ac:dyDescent="0.15">
      <c r="B123" t="s">
        <v>130</v>
      </c>
      <c r="C123" t="s">
        <v>1902</v>
      </c>
    </row>
    <row r="124" spans="2:3" x14ac:dyDescent="0.15">
      <c r="B124" t="s">
        <v>131</v>
      </c>
      <c r="C124" t="s">
        <v>1903</v>
      </c>
    </row>
    <row r="125" spans="2:3" x14ac:dyDescent="0.15">
      <c r="B125" t="s">
        <v>132</v>
      </c>
      <c r="C125" t="s">
        <v>1904</v>
      </c>
    </row>
    <row r="126" spans="2:3" x14ac:dyDescent="0.15">
      <c r="B126" t="s">
        <v>133</v>
      </c>
      <c r="C126" t="s">
        <v>1905</v>
      </c>
    </row>
    <row r="127" spans="2:3" x14ac:dyDescent="0.15">
      <c r="B127" t="s">
        <v>134</v>
      </c>
      <c r="C127" t="s">
        <v>1906</v>
      </c>
    </row>
    <row r="128" spans="2:3" x14ac:dyDescent="0.15">
      <c r="B128" t="s">
        <v>135</v>
      </c>
      <c r="C128" t="s">
        <v>1907</v>
      </c>
    </row>
    <row r="129" spans="2:3" x14ac:dyDescent="0.15">
      <c r="B129" t="s">
        <v>136</v>
      </c>
      <c r="C129" t="s">
        <v>1908</v>
      </c>
    </row>
    <row r="130" spans="2:3" x14ac:dyDescent="0.15">
      <c r="B130" t="s">
        <v>137</v>
      </c>
      <c r="C130" t="s">
        <v>1909</v>
      </c>
    </row>
    <row r="131" spans="2:3" x14ac:dyDescent="0.15">
      <c r="B131" t="s">
        <v>138</v>
      </c>
      <c r="C131" t="s">
        <v>1910</v>
      </c>
    </row>
    <row r="132" spans="2:3" x14ac:dyDescent="0.15">
      <c r="B132" t="s">
        <v>139</v>
      </c>
      <c r="C132" t="s">
        <v>1911</v>
      </c>
    </row>
    <row r="133" spans="2:3" x14ac:dyDescent="0.15">
      <c r="B133" t="s">
        <v>140</v>
      </c>
      <c r="C133" t="s">
        <v>1912</v>
      </c>
    </row>
    <row r="134" spans="2:3" x14ac:dyDescent="0.15">
      <c r="B134" t="s">
        <v>141</v>
      </c>
      <c r="C134" t="s">
        <v>1913</v>
      </c>
    </row>
    <row r="135" spans="2:3" x14ac:dyDescent="0.15">
      <c r="B135" t="s">
        <v>142</v>
      </c>
      <c r="C135" t="s">
        <v>1914</v>
      </c>
    </row>
    <row r="136" spans="2:3" x14ac:dyDescent="0.15">
      <c r="B136" t="s">
        <v>143</v>
      </c>
      <c r="C136" t="s">
        <v>1915</v>
      </c>
    </row>
    <row r="137" spans="2:3" x14ac:dyDescent="0.15">
      <c r="B137" t="s">
        <v>144</v>
      </c>
      <c r="C137" t="s">
        <v>1916</v>
      </c>
    </row>
    <row r="138" spans="2:3" x14ac:dyDescent="0.15">
      <c r="B138" t="s">
        <v>145</v>
      </c>
      <c r="C138" t="s">
        <v>1917</v>
      </c>
    </row>
    <row r="139" spans="2:3" x14ac:dyDescent="0.15">
      <c r="B139" t="s">
        <v>146</v>
      </c>
      <c r="C139" t="s">
        <v>1918</v>
      </c>
    </row>
    <row r="140" spans="2:3" x14ac:dyDescent="0.15">
      <c r="B140" t="s">
        <v>147</v>
      </c>
      <c r="C140" t="s">
        <v>1919</v>
      </c>
    </row>
    <row r="141" spans="2:3" x14ac:dyDescent="0.15">
      <c r="B141" t="s">
        <v>148</v>
      </c>
      <c r="C141" t="s">
        <v>1920</v>
      </c>
    </row>
    <row r="142" spans="2:3" x14ac:dyDescent="0.15">
      <c r="B142" t="s">
        <v>149</v>
      </c>
      <c r="C142" t="s">
        <v>1921</v>
      </c>
    </row>
    <row r="143" spans="2:3" x14ac:dyDescent="0.15">
      <c r="B143" t="s">
        <v>150</v>
      </c>
      <c r="C143" t="s">
        <v>1922</v>
      </c>
    </row>
    <row r="144" spans="2:3" x14ac:dyDescent="0.15">
      <c r="B144" t="s">
        <v>151</v>
      </c>
      <c r="C144" t="s">
        <v>1923</v>
      </c>
    </row>
    <row r="145" spans="2:3" x14ac:dyDescent="0.15">
      <c r="B145" t="s">
        <v>152</v>
      </c>
      <c r="C145" t="s">
        <v>1924</v>
      </c>
    </row>
    <row r="146" spans="2:3" x14ac:dyDescent="0.15">
      <c r="B146" t="s">
        <v>153</v>
      </c>
      <c r="C146" t="s">
        <v>1925</v>
      </c>
    </row>
    <row r="147" spans="2:3" x14ac:dyDescent="0.15">
      <c r="B147" t="s">
        <v>154</v>
      </c>
      <c r="C147" t="s">
        <v>1926</v>
      </c>
    </row>
    <row r="148" spans="2:3" x14ac:dyDescent="0.15">
      <c r="B148" t="s">
        <v>155</v>
      </c>
      <c r="C148" t="s">
        <v>1927</v>
      </c>
    </row>
    <row r="149" spans="2:3" x14ac:dyDescent="0.15">
      <c r="B149" t="s">
        <v>156</v>
      </c>
      <c r="C149" t="s">
        <v>1928</v>
      </c>
    </row>
    <row r="150" spans="2:3" x14ac:dyDescent="0.15">
      <c r="B150" t="s">
        <v>157</v>
      </c>
      <c r="C150" t="s">
        <v>1929</v>
      </c>
    </row>
    <row r="151" spans="2:3" x14ac:dyDescent="0.15">
      <c r="B151" t="s">
        <v>158</v>
      </c>
      <c r="C151" t="s">
        <v>1930</v>
      </c>
    </row>
    <row r="152" spans="2:3" x14ac:dyDescent="0.15">
      <c r="B152" t="s">
        <v>159</v>
      </c>
      <c r="C152" t="s">
        <v>1931</v>
      </c>
    </row>
    <row r="153" spans="2:3" x14ac:dyDescent="0.15">
      <c r="B153" t="s">
        <v>160</v>
      </c>
      <c r="C153" t="s">
        <v>1932</v>
      </c>
    </row>
    <row r="154" spans="2:3" x14ac:dyDescent="0.15">
      <c r="B154" t="s">
        <v>161</v>
      </c>
      <c r="C154" t="s">
        <v>1933</v>
      </c>
    </row>
    <row r="155" spans="2:3" x14ac:dyDescent="0.15">
      <c r="B155" t="s">
        <v>162</v>
      </c>
      <c r="C155" t="s">
        <v>1934</v>
      </c>
    </row>
    <row r="156" spans="2:3" x14ac:dyDescent="0.15">
      <c r="B156" t="s">
        <v>163</v>
      </c>
      <c r="C156" t="s">
        <v>1935</v>
      </c>
    </row>
    <row r="157" spans="2:3" x14ac:dyDescent="0.15">
      <c r="B157" t="s">
        <v>164</v>
      </c>
      <c r="C157" t="s">
        <v>1936</v>
      </c>
    </row>
    <row r="158" spans="2:3" x14ac:dyDescent="0.15">
      <c r="B158" t="s">
        <v>165</v>
      </c>
      <c r="C158" t="s">
        <v>1937</v>
      </c>
    </row>
    <row r="159" spans="2:3" x14ac:dyDescent="0.15">
      <c r="B159" t="s">
        <v>166</v>
      </c>
      <c r="C159" t="s">
        <v>1938</v>
      </c>
    </row>
    <row r="160" spans="2:3" x14ac:dyDescent="0.15">
      <c r="B160" t="s">
        <v>167</v>
      </c>
      <c r="C160" t="s">
        <v>1939</v>
      </c>
    </row>
    <row r="161" spans="2:3" x14ac:dyDescent="0.15">
      <c r="B161" t="s">
        <v>168</v>
      </c>
      <c r="C161" t="s">
        <v>1940</v>
      </c>
    </row>
    <row r="162" spans="2:3" x14ac:dyDescent="0.15">
      <c r="B162" t="s">
        <v>169</v>
      </c>
      <c r="C162" t="s">
        <v>1941</v>
      </c>
    </row>
    <row r="163" spans="2:3" x14ac:dyDescent="0.15">
      <c r="B163" t="s">
        <v>170</v>
      </c>
      <c r="C163" t="s">
        <v>1942</v>
      </c>
    </row>
    <row r="164" spans="2:3" x14ac:dyDescent="0.15">
      <c r="B164" t="s">
        <v>171</v>
      </c>
      <c r="C164" t="s">
        <v>1943</v>
      </c>
    </row>
    <row r="165" spans="2:3" x14ac:dyDescent="0.15">
      <c r="B165" t="s">
        <v>172</v>
      </c>
      <c r="C165" t="s">
        <v>1944</v>
      </c>
    </row>
    <row r="166" spans="2:3" x14ac:dyDescent="0.15">
      <c r="B166" t="s">
        <v>173</v>
      </c>
      <c r="C166" t="s">
        <v>1945</v>
      </c>
    </row>
    <row r="167" spans="2:3" x14ac:dyDescent="0.15">
      <c r="B167" t="s">
        <v>174</v>
      </c>
      <c r="C167" t="s">
        <v>1946</v>
      </c>
    </row>
    <row r="168" spans="2:3" x14ac:dyDescent="0.15">
      <c r="B168" t="s">
        <v>175</v>
      </c>
      <c r="C168" t="s">
        <v>1947</v>
      </c>
    </row>
    <row r="169" spans="2:3" x14ac:dyDescent="0.15">
      <c r="B169" t="s">
        <v>176</v>
      </c>
      <c r="C169" t="s">
        <v>1948</v>
      </c>
    </row>
    <row r="170" spans="2:3" x14ac:dyDescent="0.15">
      <c r="B170" t="s">
        <v>177</v>
      </c>
      <c r="C170" t="s">
        <v>1949</v>
      </c>
    </row>
    <row r="171" spans="2:3" x14ac:dyDescent="0.15">
      <c r="B171" t="s">
        <v>178</v>
      </c>
      <c r="C171" t="s">
        <v>1950</v>
      </c>
    </row>
    <row r="172" spans="2:3" x14ac:dyDescent="0.15">
      <c r="B172" t="s">
        <v>179</v>
      </c>
      <c r="C172" t="s">
        <v>1951</v>
      </c>
    </row>
    <row r="173" spans="2:3" x14ac:dyDescent="0.15">
      <c r="B173" t="s">
        <v>180</v>
      </c>
      <c r="C173" t="s">
        <v>1952</v>
      </c>
    </row>
    <row r="174" spans="2:3" x14ac:dyDescent="0.15">
      <c r="B174" t="s">
        <v>181</v>
      </c>
      <c r="C174" t="s">
        <v>1953</v>
      </c>
    </row>
    <row r="175" spans="2:3" x14ac:dyDescent="0.15">
      <c r="B175" t="s">
        <v>182</v>
      </c>
      <c r="C175" t="s">
        <v>1954</v>
      </c>
    </row>
    <row r="176" spans="2:3" x14ac:dyDescent="0.15">
      <c r="B176" t="s">
        <v>183</v>
      </c>
      <c r="C176" t="s">
        <v>1955</v>
      </c>
    </row>
    <row r="177" spans="2:3" x14ac:dyDescent="0.15">
      <c r="B177" t="s">
        <v>184</v>
      </c>
      <c r="C177" t="s">
        <v>1956</v>
      </c>
    </row>
    <row r="178" spans="2:3" x14ac:dyDescent="0.15">
      <c r="B178" t="s">
        <v>185</v>
      </c>
      <c r="C178" t="s">
        <v>1957</v>
      </c>
    </row>
    <row r="179" spans="2:3" x14ac:dyDescent="0.15">
      <c r="B179" t="s">
        <v>186</v>
      </c>
      <c r="C179" t="s">
        <v>1958</v>
      </c>
    </row>
    <row r="180" spans="2:3" x14ac:dyDescent="0.15">
      <c r="B180" t="s">
        <v>187</v>
      </c>
      <c r="C180" t="s">
        <v>1959</v>
      </c>
    </row>
    <row r="181" spans="2:3" x14ac:dyDescent="0.15">
      <c r="B181" s="81" t="s">
        <v>188</v>
      </c>
      <c r="C181" t="s">
        <v>1960</v>
      </c>
    </row>
    <row r="182" spans="2:3" x14ac:dyDescent="0.15">
      <c r="B182" s="81" t="s">
        <v>74</v>
      </c>
      <c r="C182" t="s">
        <v>1961</v>
      </c>
    </row>
    <row r="183" spans="2:3" x14ac:dyDescent="0.15">
      <c r="B183" s="81" t="s">
        <v>189</v>
      </c>
      <c r="C183" t="s">
        <v>1962</v>
      </c>
    </row>
    <row r="184" spans="2:3" x14ac:dyDescent="0.15">
      <c r="B184" s="81" t="s">
        <v>190</v>
      </c>
      <c r="C184" t="s">
        <v>1963</v>
      </c>
    </row>
    <row r="185" spans="2:3" x14ac:dyDescent="0.15">
      <c r="B185" s="81" t="s">
        <v>191</v>
      </c>
      <c r="C185" t="s">
        <v>1964</v>
      </c>
    </row>
    <row r="186" spans="2:3" x14ac:dyDescent="0.15">
      <c r="B186" s="81" t="s">
        <v>192</v>
      </c>
      <c r="C186" t="s">
        <v>1965</v>
      </c>
    </row>
    <row r="187" spans="2:3" x14ac:dyDescent="0.15">
      <c r="B187" t="s">
        <v>193</v>
      </c>
      <c r="C187" t="s">
        <v>1966</v>
      </c>
    </row>
    <row r="188" spans="2:3" x14ac:dyDescent="0.15">
      <c r="B188" t="s">
        <v>194</v>
      </c>
      <c r="C188" t="s">
        <v>1967</v>
      </c>
    </row>
    <row r="189" spans="2:3" x14ac:dyDescent="0.15">
      <c r="B189" t="s">
        <v>195</v>
      </c>
      <c r="C189" t="s">
        <v>1968</v>
      </c>
    </row>
    <row r="190" spans="2:3" x14ac:dyDescent="0.15">
      <c r="B190" t="s">
        <v>196</v>
      </c>
      <c r="C190" t="s">
        <v>1969</v>
      </c>
    </row>
    <row r="191" spans="2:3" x14ac:dyDescent="0.15">
      <c r="B191" t="s">
        <v>197</v>
      </c>
      <c r="C191" t="s">
        <v>1970</v>
      </c>
    </row>
    <row r="192" spans="2:3" x14ac:dyDescent="0.15">
      <c r="B192" t="s">
        <v>198</v>
      </c>
      <c r="C192" t="s">
        <v>1971</v>
      </c>
    </row>
    <row r="193" spans="2:3" x14ac:dyDescent="0.15">
      <c r="B193" t="s">
        <v>199</v>
      </c>
      <c r="C193" t="s">
        <v>1972</v>
      </c>
    </row>
    <row r="194" spans="2:3" x14ac:dyDescent="0.15">
      <c r="B194" t="s">
        <v>200</v>
      </c>
      <c r="C194" t="s">
        <v>1973</v>
      </c>
    </row>
    <row r="195" spans="2:3" x14ac:dyDescent="0.15">
      <c r="B195" t="s">
        <v>201</v>
      </c>
      <c r="C195" t="s">
        <v>1974</v>
      </c>
    </row>
    <row r="196" spans="2:3" x14ac:dyDescent="0.15">
      <c r="B196" t="s">
        <v>202</v>
      </c>
      <c r="C196" t="s">
        <v>1975</v>
      </c>
    </row>
    <row r="197" spans="2:3" x14ac:dyDescent="0.15">
      <c r="B197" t="s">
        <v>203</v>
      </c>
      <c r="C197" t="s">
        <v>1976</v>
      </c>
    </row>
    <row r="198" spans="2:3" x14ac:dyDescent="0.15">
      <c r="B198" t="s">
        <v>204</v>
      </c>
      <c r="C198" t="s">
        <v>1977</v>
      </c>
    </row>
    <row r="199" spans="2:3" x14ac:dyDescent="0.15">
      <c r="B199" t="s">
        <v>205</v>
      </c>
      <c r="C199" t="s">
        <v>1978</v>
      </c>
    </row>
    <row r="200" spans="2:3" x14ac:dyDescent="0.15">
      <c r="B200" t="s">
        <v>206</v>
      </c>
      <c r="C200" t="s">
        <v>1979</v>
      </c>
    </row>
    <row r="201" spans="2:3" x14ac:dyDescent="0.15">
      <c r="B201" t="s">
        <v>207</v>
      </c>
      <c r="C201" t="s">
        <v>1980</v>
      </c>
    </row>
    <row r="202" spans="2:3" x14ac:dyDescent="0.15">
      <c r="B202" t="s">
        <v>208</v>
      </c>
      <c r="C202" t="s">
        <v>1981</v>
      </c>
    </row>
    <row r="203" spans="2:3" x14ac:dyDescent="0.15">
      <c r="B203" t="s">
        <v>209</v>
      </c>
      <c r="C203" t="s">
        <v>1982</v>
      </c>
    </row>
    <row r="204" spans="2:3" x14ac:dyDescent="0.15">
      <c r="B204" t="s">
        <v>210</v>
      </c>
      <c r="C204" t="s">
        <v>1983</v>
      </c>
    </row>
    <row r="205" spans="2:3" x14ac:dyDescent="0.15">
      <c r="B205" t="s">
        <v>211</v>
      </c>
      <c r="C205" t="s">
        <v>1984</v>
      </c>
    </row>
    <row r="206" spans="2:3" x14ac:dyDescent="0.15">
      <c r="B206" t="s">
        <v>212</v>
      </c>
      <c r="C206" t="s">
        <v>1985</v>
      </c>
    </row>
    <row r="207" spans="2:3" x14ac:dyDescent="0.15">
      <c r="B207" t="s">
        <v>213</v>
      </c>
      <c r="C207" t="s">
        <v>1986</v>
      </c>
    </row>
    <row r="208" spans="2:3" x14ac:dyDescent="0.15">
      <c r="B208" t="s">
        <v>214</v>
      </c>
      <c r="C208" t="s">
        <v>1987</v>
      </c>
    </row>
    <row r="209" spans="2:3" x14ac:dyDescent="0.15">
      <c r="B209" t="s">
        <v>215</v>
      </c>
      <c r="C209" t="s">
        <v>1988</v>
      </c>
    </row>
    <row r="210" spans="2:3" x14ac:dyDescent="0.15">
      <c r="B210" t="s">
        <v>216</v>
      </c>
      <c r="C210" t="s">
        <v>1989</v>
      </c>
    </row>
    <row r="211" spans="2:3" x14ac:dyDescent="0.15">
      <c r="B211" t="s">
        <v>217</v>
      </c>
      <c r="C211" t="s">
        <v>1990</v>
      </c>
    </row>
    <row r="212" spans="2:3" x14ac:dyDescent="0.15">
      <c r="B212" t="s">
        <v>218</v>
      </c>
      <c r="C212" t="s">
        <v>1991</v>
      </c>
    </row>
    <row r="213" spans="2:3" x14ac:dyDescent="0.15">
      <c r="B213" t="s">
        <v>219</v>
      </c>
      <c r="C213" t="s">
        <v>1992</v>
      </c>
    </row>
    <row r="214" spans="2:3" x14ac:dyDescent="0.15">
      <c r="B214" t="s">
        <v>220</v>
      </c>
      <c r="C214" t="s">
        <v>1993</v>
      </c>
    </row>
    <row r="215" spans="2:3" x14ac:dyDescent="0.15">
      <c r="B215" t="s">
        <v>221</v>
      </c>
      <c r="C215" t="s">
        <v>1994</v>
      </c>
    </row>
    <row r="216" spans="2:3" x14ac:dyDescent="0.15">
      <c r="B216" t="s">
        <v>222</v>
      </c>
      <c r="C216" t="s">
        <v>1995</v>
      </c>
    </row>
    <row r="217" spans="2:3" x14ac:dyDescent="0.15">
      <c r="B217" t="s">
        <v>223</v>
      </c>
      <c r="C217" t="s">
        <v>1996</v>
      </c>
    </row>
    <row r="218" spans="2:3" x14ac:dyDescent="0.15">
      <c r="B218" t="s">
        <v>224</v>
      </c>
      <c r="C218" t="s">
        <v>1997</v>
      </c>
    </row>
    <row r="219" spans="2:3" x14ac:dyDescent="0.15">
      <c r="B219" t="s">
        <v>225</v>
      </c>
      <c r="C219" t="s">
        <v>1998</v>
      </c>
    </row>
    <row r="220" spans="2:3" x14ac:dyDescent="0.15">
      <c r="B220" t="s">
        <v>226</v>
      </c>
      <c r="C220" t="s">
        <v>1999</v>
      </c>
    </row>
    <row r="221" spans="2:3" x14ac:dyDescent="0.15">
      <c r="B221" t="s">
        <v>227</v>
      </c>
      <c r="C221" t="s">
        <v>2000</v>
      </c>
    </row>
    <row r="222" spans="2:3" x14ac:dyDescent="0.15">
      <c r="B222" t="s">
        <v>228</v>
      </c>
      <c r="C222" t="s">
        <v>2001</v>
      </c>
    </row>
    <row r="223" spans="2:3" x14ac:dyDescent="0.15">
      <c r="B223" t="s">
        <v>229</v>
      </c>
      <c r="C223" t="s">
        <v>2002</v>
      </c>
    </row>
    <row r="224" spans="2:3" x14ac:dyDescent="0.15">
      <c r="B224" t="s">
        <v>230</v>
      </c>
      <c r="C224" t="s">
        <v>2003</v>
      </c>
    </row>
    <row r="225" spans="2:3" x14ac:dyDescent="0.15">
      <c r="B225" t="s">
        <v>231</v>
      </c>
      <c r="C225" t="s">
        <v>2004</v>
      </c>
    </row>
    <row r="226" spans="2:3" x14ac:dyDescent="0.15">
      <c r="B226" t="s">
        <v>232</v>
      </c>
      <c r="C226" t="s">
        <v>2005</v>
      </c>
    </row>
    <row r="227" spans="2:3" x14ac:dyDescent="0.15">
      <c r="B227" t="s">
        <v>233</v>
      </c>
      <c r="C227" t="s">
        <v>2006</v>
      </c>
    </row>
    <row r="228" spans="2:3" x14ac:dyDescent="0.15">
      <c r="B228" t="s">
        <v>234</v>
      </c>
      <c r="C228" t="s">
        <v>2007</v>
      </c>
    </row>
    <row r="229" spans="2:3" x14ac:dyDescent="0.15">
      <c r="B229" t="s">
        <v>235</v>
      </c>
      <c r="C229" t="s">
        <v>2008</v>
      </c>
    </row>
    <row r="230" spans="2:3" x14ac:dyDescent="0.15">
      <c r="B230" t="s">
        <v>236</v>
      </c>
      <c r="C230" t="s">
        <v>2009</v>
      </c>
    </row>
    <row r="231" spans="2:3" x14ac:dyDescent="0.15">
      <c r="B231" t="s">
        <v>237</v>
      </c>
      <c r="C231" t="s">
        <v>2010</v>
      </c>
    </row>
    <row r="232" spans="2:3" x14ac:dyDescent="0.15">
      <c r="B232" t="s">
        <v>238</v>
      </c>
      <c r="C232" t="s">
        <v>2011</v>
      </c>
    </row>
    <row r="233" spans="2:3" x14ac:dyDescent="0.15">
      <c r="B233" t="s">
        <v>239</v>
      </c>
      <c r="C233" t="s">
        <v>2012</v>
      </c>
    </row>
    <row r="234" spans="2:3" x14ac:dyDescent="0.15">
      <c r="B234" t="s">
        <v>240</v>
      </c>
      <c r="C234" t="s">
        <v>2013</v>
      </c>
    </row>
    <row r="235" spans="2:3" x14ac:dyDescent="0.15">
      <c r="B235" t="s">
        <v>241</v>
      </c>
      <c r="C235" t="s">
        <v>2014</v>
      </c>
    </row>
    <row r="236" spans="2:3" x14ac:dyDescent="0.15">
      <c r="B236" t="s">
        <v>242</v>
      </c>
      <c r="C236" t="s">
        <v>2015</v>
      </c>
    </row>
    <row r="237" spans="2:3" x14ac:dyDescent="0.15">
      <c r="B237" t="s">
        <v>243</v>
      </c>
      <c r="C237" t="s">
        <v>2016</v>
      </c>
    </row>
    <row r="238" spans="2:3" x14ac:dyDescent="0.15">
      <c r="B238" t="s">
        <v>244</v>
      </c>
      <c r="C238" t="s">
        <v>2017</v>
      </c>
    </row>
    <row r="239" spans="2:3" x14ac:dyDescent="0.15">
      <c r="B239" t="s">
        <v>245</v>
      </c>
      <c r="C239" t="s">
        <v>2018</v>
      </c>
    </row>
    <row r="240" spans="2:3" x14ac:dyDescent="0.15">
      <c r="B240" t="s">
        <v>2019</v>
      </c>
      <c r="C240" t="s">
        <v>2020</v>
      </c>
    </row>
    <row r="241" spans="2:3" x14ac:dyDescent="0.15">
      <c r="B241" t="s">
        <v>246</v>
      </c>
      <c r="C241" t="s">
        <v>2021</v>
      </c>
    </row>
    <row r="242" spans="2:3" x14ac:dyDescent="0.15">
      <c r="B242" t="s">
        <v>247</v>
      </c>
      <c r="C242" t="s">
        <v>2022</v>
      </c>
    </row>
    <row r="243" spans="2:3" x14ac:dyDescent="0.15">
      <c r="B243" t="s">
        <v>248</v>
      </c>
      <c r="C243" t="s">
        <v>2023</v>
      </c>
    </row>
    <row r="244" spans="2:3" x14ac:dyDescent="0.15">
      <c r="B244" t="s">
        <v>249</v>
      </c>
      <c r="C244" t="s">
        <v>2024</v>
      </c>
    </row>
    <row r="245" spans="2:3" x14ac:dyDescent="0.15">
      <c r="B245" t="s">
        <v>250</v>
      </c>
      <c r="C245" t="s">
        <v>2025</v>
      </c>
    </row>
    <row r="246" spans="2:3" x14ac:dyDescent="0.15">
      <c r="B246" t="s">
        <v>251</v>
      </c>
      <c r="C246" t="s">
        <v>2026</v>
      </c>
    </row>
    <row r="247" spans="2:3" x14ac:dyDescent="0.15">
      <c r="B247" t="s">
        <v>2027</v>
      </c>
      <c r="C247" t="s">
        <v>2028</v>
      </c>
    </row>
    <row r="248" spans="2:3" x14ac:dyDescent="0.15">
      <c r="B248" t="s">
        <v>252</v>
      </c>
      <c r="C248" t="s">
        <v>2029</v>
      </c>
    </row>
    <row r="249" spans="2:3" x14ac:dyDescent="0.15">
      <c r="B249" t="s">
        <v>253</v>
      </c>
      <c r="C249" t="s">
        <v>2030</v>
      </c>
    </row>
    <row r="250" spans="2:3" x14ac:dyDescent="0.15">
      <c r="B250" t="s">
        <v>254</v>
      </c>
      <c r="C250" t="s">
        <v>2031</v>
      </c>
    </row>
    <row r="251" spans="2:3" x14ac:dyDescent="0.15">
      <c r="B251" t="s">
        <v>255</v>
      </c>
      <c r="C251" t="s">
        <v>2032</v>
      </c>
    </row>
    <row r="252" spans="2:3" x14ac:dyDescent="0.15">
      <c r="B252" t="s">
        <v>256</v>
      </c>
      <c r="C252" t="s">
        <v>2033</v>
      </c>
    </row>
    <row r="253" spans="2:3" x14ac:dyDescent="0.15">
      <c r="B253" t="s">
        <v>257</v>
      </c>
      <c r="C253" t="s">
        <v>2034</v>
      </c>
    </row>
    <row r="254" spans="2:3" x14ac:dyDescent="0.15">
      <c r="B254" t="s">
        <v>258</v>
      </c>
      <c r="C254" t="s">
        <v>2035</v>
      </c>
    </row>
    <row r="255" spans="2:3" x14ac:dyDescent="0.15">
      <c r="B255" t="s">
        <v>259</v>
      </c>
      <c r="C255" t="s">
        <v>2036</v>
      </c>
    </row>
    <row r="256" spans="2:3" x14ac:dyDescent="0.15">
      <c r="B256" t="s">
        <v>260</v>
      </c>
      <c r="C256" t="s">
        <v>2037</v>
      </c>
    </row>
    <row r="257" spans="2:3" x14ac:dyDescent="0.15">
      <c r="B257" t="s">
        <v>261</v>
      </c>
      <c r="C257" t="s">
        <v>2038</v>
      </c>
    </row>
    <row r="258" spans="2:3" x14ac:dyDescent="0.15">
      <c r="B258" t="s">
        <v>262</v>
      </c>
      <c r="C258" t="s">
        <v>2039</v>
      </c>
    </row>
    <row r="259" spans="2:3" x14ac:dyDescent="0.15">
      <c r="B259" t="s">
        <v>263</v>
      </c>
      <c r="C259" t="s">
        <v>2040</v>
      </c>
    </row>
    <row r="260" spans="2:3" x14ac:dyDescent="0.15">
      <c r="B260" t="s">
        <v>264</v>
      </c>
      <c r="C260" t="s">
        <v>2041</v>
      </c>
    </row>
    <row r="261" spans="2:3" x14ac:dyDescent="0.15">
      <c r="B261" t="s">
        <v>265</v>
      </c>
      <c r="C261" t="s">
        <v>2042</v>
      </c>
    </row>
    <row r="262" spans="2:3" x14ac:dyDescent="0.15">
      <c r="B262" t="s">
        <v>2043</v>
      </c>
      <c r="C262" t="s">
        <v>2044</v>
      </c>
    </row>
    <row r="263" spans="2:3" x14ac:dyDescent="0.15">
      <c r="B263" t="s">
        <v>266</v>
      </c>
      <c r="C263" t="s">
        <v>2045</v>
      </c>
    </row>
    <row r="264" spans="2:3" x14ac:dyDescent="0.15">
      <c r="B264" t="s">
        <v>267</v>
      </c>
      <c r="C264" t="s">
        <v>2046</v>
      </c>
    </row>
    <row r="265" spans="2:3" x14ac:dyDescent="0.15">
      <c r="B265" t="s">
        <v>268</v>
      </c>
      <c r="C265" t="s">
        <v>2047</v>
      </c>
    </row>
    <row r="266" spans="2:3" x14ac:dyDescent="0.15">
      <c r="B266" t="s">
        <v>269</v>
      </c>
      <c r="C266" t="s">
        <v>2048</v>
      </c>
    </row>
    <row r="267" spans="2:3" x14ac:dyDescent="0.15">
      <c r="B267" t="s">
        <v>270</v>
      </c>
      <c r="C267" t="s">
        <v>2049</v>
      </c>
    </row>
    <row r="268" spans="2:3" x14ac:dyDescent="0.15">
      <c r="B268" t="s">
        <v>271</v>
      </c>
      <c r="C268" t="s">
        <v>2050</v>
      </c>
    </row>
    <row r="269" spans="2:3" x14ac:dyDescent="0.15">
      <c r="B269" t="s">
        <v>272</v>
      </c>
      <c r="C269" t="s">
        <v>2051</v>
      </c>
    </row>
    <row r="270" spans="2:3" x14ac:dyDescent="0.15">
      <c r="B270" t="s">
        <v>273</v>
      </c>
      <c r="C270" t="s">
        <v>2052</v>
      </c>
    </row>
    <row r="271" spans="2:3" x14ac:dyDescent="0.15">
      <c r="B271" t="s">
        <v>274</v>
      </c>
      <c r="C271" t="s">
        <v>2053</v>
      </c>
    </row>
    <row r="272" spans="2:3" x14ac:dyDescent="0.15">
      <c r="B272" t="s">
        <v>275</v>
      </c>
      <c r="C272" t="s">
        <v>2054</v>
      </c>
    </row>
    <row r="273" spans="2:3" x14ac:dyDescent="0.15">
      <c r="B273" t="s">
        <v>2055</v>
      </c>
      <c r="C273" t="s">
        <v>2056</v>
      </c>
    </row>
    <row r="274" spans="2:3" x14ac:dyDescent="0.15">
      <c r="B274" t="s">
        <v>276</v>
      </c>
      <c r="C274" t="s">
        <v>2057</v>
      </c>
    </row>
    <row r="275" spans="2:3" x14ac:dyDescent="0.15">
      <c r="B275" t="s">
        <v>277</v>
      </c>
      <c r="C275" t="s">
        <v>2058</v>
      </c>
    </row>
    <row r="276" spans="2:3" x14ac:dyDescent="0.15">
      <c r="B276" t="s">
        <v>278</v>
      </c>
      <c r="C276" t="s">
        <v>2059</v>
      </c>
    </row>
    <row r="277" spans="2:3" x14ac:dyDescent="0.15">
      <c r="B277" t="s">
        <v>279</v>
      </c>
      <c r="C277" t="s">
        <v>2060</v>
      </c>
    </row>
    <row r="278" spans="2:3" x14ac:dyDescent="0.15">
      <c r="B278" t="s">
        <v>280</v>
      </c>
      <c r="C278" t="s">
        <v>2061</v>
      </c>
    </row>
    <row r="279" spans="2:3" x14ac:dyDescent="0.15">
      <c r="B279" t="s">
        <v>281</v>
      </c>
      <c r="C279" t="s">
        <v>2062</v>
      </c>
    </row>
    <row r="280" spans="2:3" x14ac:dyDescent="0.15">
      <c r="B280" t="s">
        <v>282</v>
      </c>
      <c r="C280" t="s">
        <v>2063</v>
      </c>
    </row>
    <row r="281" spans="2:3" x14ac:dyDescent="0.15">
      <c r="B281" t="s">
        <v>283</v>
      </c>
      <c r="C281" t="s">
        <v>2064</v>
      </c>
    </row>
    <row r="282" spans="2:3" x14ac:dyDescent="0.15">
      <c r="B282" t="s">
        <v>284</v>
      </c>
      <c r="C282" t="s">
        <v>2065</v>
      </c>
    </row>
    <row r="283" spans="2:3" x14ac:dyDescent="0.15">
      <c r="B283" t="s">
        <v>285</v>
      </c>
      <c r="C283" t="s">
        <v>2066</v>
      </c>
    </row>
    <row r="284" spans="2:3" x14ac:dyDescent="0.15">
      <c r="B284" t="s">
        <v>286</v>
      </c>
      <c r="C284" t="s">
        <v>2067</v>
      </c>
    </row>
    <row r="285" spans="2:3" x14ac:dyDescent="0.15">
      <c r="B285" t="s">
        <v>287</v>
      </c>
      <c r="C285" t="s">
        <v>2068</v>
      </c>
    </row>
    <row r="286" spans="2:3" x14ac:dyDescent="0.15">
      <c r="B286" t="s">
        <v>288</v>
      </c>
      <c r="C286" t="s">
        <v>2069</v>
      </c>
    </row>
    <row r="287" spans="2:3" x14ac:dyDescent="0.15">
      <c r="B287" t="s">
        <v>289</v>
      </c>
      <c r="C287" t="s">
        <v>2070</v>
      </c>
    </row>
    <row r="288" spans="2:3" x14ac:dyDescent="0.15">
      <c r="B288" t="s">
        <v>290</v>
      </c>
      <c r="C288" t="s">
        <v>2071</v>
      </c>
    </row>
    <row r="289" spans="2:3" x14ac:dyDescent="0.15">
      <c r="B289" t="s">
        <v>291</v>
      </c>
      <c r="C289" t="s">
        <v>2072</v>
      </c>
    </row>
    <row r="290" spans="2:3" x14ac:dyDescent="0.15">
      <c r="B290" t="s">
        <v>292</v>
      </c>
      <c r="C290" t="s">
        <v>2073</v>
      </c>
    </row>
    <row r="291" spans="2:3" x14ac:dyDescent="0.15">
      <c r="B291" t="s">
        <v>293</v>
      </c>
      <c r="C291" t="s">
        <v>2074</v>
      </c>
    </row>
    <row r="292" spans="2:3" x14ac:dyDescent="0.15">
      <c r="B292" t="s">
        <v>294</v>
      </c>
      <c r="C292" t="s">
        <v>2075</v>
      </c>
    </row>
    <row r="293" spans="2:3" x14ac:dyDescent="0.15">
      <c r="B293" t="s">
        <v>295</v>
      </c>
      <c r="C293" t="s">
        <v>2076</v>
      </c>
    </row>
    <row r="294" spans="2:3" x14ac:dyDescent="0.15">
      <c r="B294" t="s">
        <v>296</v>
      </c>
      <c r="C294" t="s">
        <v>2077</v>
      </c>
    </row>
    <row r="295" spans="2:3" x14ac:dyDescent="0.15">
      <c r="B295" t="s">
        <v>297</v>
      </c>
      <c r="C295" t="s">
        <v>2078</v>
      </c>
    </row>
    <row r="296" spans="2:3" x14ac:dyDescent="0.15">
      <c r="B296" t="s">
        <v>298</v>
      </c>
      <c r="C296" t="s">
        <v>2079</v>
      </c>
    </row>
    <row r="297" spans="2:3" x14ac:dyDescent="0.15">
      <c r="B297" t="s">
        <v>299</v>
      </c>
      <c r="C297" t="s">
        <v>2080</v>
      </c>
    </row>
    <row r="298" spans="2:3" x14ac:dyDescent="0.15">
      <c r="B298" t="s">
        <v>300</v>
      </c>
      <c r="C298" t="s">
        <v>2081</v>
      </c>
    </row>
    <row r="299" spans="2:3" x14ac:dyDescent="0.15">
      <c r="B299" t="s">
        <v>301</v>
      </c>
      <c r="C299" t="s">
        <v>2082</v>
      </c>
    </row>
    <row r="300" spans="2:3" x14ac:dyDescent="0.15">
      <c r="B300" t="s">
        <v>302</v>
      </c>
      <c r="C300" t="s">
        <v>2083</v>
      </c>
    </row>
    <row r="301" spans="2:3" x14ac:dyDescent="0.15">
      <c r="B301" t="s">
        <v>303</v>
      </c>
      <c r="C301" t="s">
        <v>2084</v>
      </c>
    </row>
    <row r="302" spans="2:3" x14ac:dyDescent="0.15">
      <c r="B302" t="s">
        <v>304</v>
      </c>
      <c r="C302" t="s">
        <v>2085</v>
      </c>
    </row>
    <row r="303" spans="2:3" x14ac:dyDescent="0.15">
      <c r="B303" t="s">
        <v>305</v>
      </c>
      <c r="C303" t="s">
        <v>2086</v>
      </c>
    </row>
    <row r="304" spans="2:3" x14ac:dyDescent="0.15">
      <c r="B304" t="s">
        <v>306</v>
      </c>
      <c r="C304" t="s">
        <v>2087</v>
      </c>
    </row>
    <row r="305" spans="2:3" x14ac:dyDescent="0.15">
      <c r="B305" t="s">
        <v>307</v>
      </c>
      <c r="C305" t="s">
        <v>2088</v>
      </c>
    </row>
    <row r="306" spans="2:3" x14ac:dyDescent="0.15">
      <c r="B306" t="s">
        <v>308</v>
      </c>
      <c r="C306" t="s">
        <v>2089</v>
      </c>
    </row>
    <row r="307" spans="2:3" x14ac:dyDescent="0.15">
      <c r="B307" t="s">
        <v>309</v>
      </c>
      <c r="C307" t="s">
        <v>2090</v>
      </c>
    </row>
    <row r="308" spans="2:3" x14ac:dyDescent="0.15">
      <c r="B308" t="s">
        <v>310</v>
      </c>
      <c r="C308" t="s">
        <v>2091</v>
      </c>
    </row>
    <row r="309" spans="2:3" x14ac:dyDescent="0.15">
      <c r="B309" t="s">
        <v>311</v>
      </c>
      <c r="C309" t="s">
        <v>2092</v>
      </c>
    </row>
    <row r="310" spans="2:3" x14ac:dyDescent="0.15">
      <c r="B310" t="s">
        <v>312</v>
      </c>
      <c r="C310" t="s">
        <v>2093</v>
      </c>
    </row>
    <row r="311" spans="2:3" x14ac:dyDescent="0.15">
      <c r="B311" t="s">
        <v>313</v>
      </c>
      <c r="C311" t="s">
        <v>2094</v>
      </c>
    </row>
    <row r="312" spans="2:3" x14ac:dyDescent="0.15">
      <c r="B312" t="s">
        <v>314</v>
      </c>
      <c r="C312" t="s">
        <v>2095</v>
      </c>
    </row>
    <row r="313" spans="2:3" x14ac:dyDescent="0.15">
      <c r="B313" t="s">
        <v>315</v>
      </c>
      <c r="C313" t="s">
        <v>2096</v>
      </c>
    </row>
    <row r="314" spans="2:3" x14ac:dyDescent="0.15">
      <c r="B314" t="s">
        <v>316</v>
      </c>
      <c r="C314" t="s">
        <v>2097</v>
      </c>
    </row>
    <row r="315" spans="2:3" x14ac:dyDescent="0.15">
      <c r="B315" t="s">
        <v>317</v>
      </c>
      <c r="C315" t="s">
        <v>2098</v>
      </c>
    </row>
    <row r="316" spans="2:3" x14ac:dyDescent="0.15">
      <c r="B316" t="s">
        <v>318</v>
      </c>
      <c r="C316" t="s">
        <v>2099</v>
      </c>
    </row>
    <row r="317" spans="2:3" x14ac:dyDescent="0.15">
      <c r="B317" t="s">
        <v>319</v>
      </c>
      <c r="C317" t="s">
        <v>2100</v>
      </c>
    </row>
    <row r="318" spans="2:3" x14ac:dyDescent="0.15">
      <c r="B318" t="s">
        <v>320</v>
      </c>
      <c r="C318" t="s">
        <v>2101</v>
      </c>
    </row>
    <row r="319" spans="2:3" x14ac:dyDescent="0.15">
      <c r="B319" t="s">
        <v>321</v>
      </c>
      <c r="C319" t="s">
        <v>2102</v>
      </c>
    </row>
    <row r="320" spans="2:3" x14ac:dyDescent="0.15">
      <c r="B320" t="s">
        <v>322</v>
      </c>
      <c r="C320" t="s">
        <v>2103</v>
      </c>
    </row>
    <row r="321" spans="2:3" x14ac:dyDescent="0.15">
      <c r="B321" t="s">
        <v>323</v>
      </c>
      <c r="C321" t="s">
        <v>2104</v>
      </c>
    </row>
    <row r="322" spans="2:3" x14ac:dyDescent="0.15">
      <c r="B322" t="s">
        <v>324</v>
      </c>
      <c r="C322" t="s">
        <v>2105</v>
      </c>
    </row>
    <row r="323" spans="2:3" x14ac:dyDescent="0.15">
      <c r="B323" t="s">
        <v>325</v>
      </c>
      <c r="C323" t="s">
        <v>2106</v>
      </c>
    </row>
    <row r="324" spans="2:3" x14ac:dyDescent="0.15">
      <c r="B324" t="s">
        <v>326</v>
      </c>
      <c r="C324" t="s">
        <v>2107</v>
      </c>
    </row>
    <row r="325" spans="2:3" x14ac:dyDescent="0.15">
      <c r="B325" t="s">
        <v>327</v>
      </c>
      <c r="C325" t="s">
        <v>2108</v>
      </c>
    </row>
    <row r="326" spans="2:3" x14ac:dyDescent="0.15">
      <c r="B326" t="s">
        <v>328</v>
      </c>
      <c r="C326" t="s">
        <v>2109</v>
      </c>
    </row>
    <row r="327" spans="2:3" x14ac:dyDescent="0.15">
      <c r="B327" t="s">
        <v>329</v>
      </c>
      <c r="C327" t="s">
        <v>2110</v>
      </c>
    </row>
    <row r="328" spans="2:3" x14ac:dyDescent="0.15">
      <c r="B328" t="s">
        <v>330</v>
      </c>
      <c r="C328" t="s">
        <v>2111</v>
      </c>
    </row>
    <row r="329" spans="2:3" x14ac:dyDescent="0.15">
      <c r="B329" t="s">
        <v>331</v>
      </c>
      <c r="C329" t="s">
        <v>2112</v>
      </c>
    </row>
    <row r="330" spans="2:3" x14ac:dyDescent="0.15">
      <c r="B330" t="s">
        <v>332</v>
      </c>
      <c r="C330" t="s">
        <v>2113</v>
      </c>
    </row>
    <row r="331" spans="2:3" x14ac:dyDescent="0.15">
      <c r="B331" t="s">
        <v>333</v>
      </c>
      <c r="C331" t="s">
        <v>2114</v>
      </c>
    </row>
    <row r="332" spans="2:3" x14ac:dyDescent="0.15">
      <c r="B332" t="s">
        <v>334</v>
      </c>
      <c r="C332" t="s">
        <v>2115</v>
      </c>
    </row>
    <row r="333" spans="2:3" x14ac:dyDescent="0.15">
      <c r="B333" t="s">
        <v>335</v>
      </c>
      <c r="C333" t="s">
        <v>2116</v>
      </c>
    </row>
    <row r="334" spans="2:3" x14ac:dyDescent="0.15">
      <c r="B334" t="s">
        <v>336</v>
      </c>
      <c r="C334" t="s">
        <v>2117</v>
      </c>
    </row>
    <row r="335" spans="2:3" x14ac:dyDescent="0.15">
      <c r="B335" t="s">
        <v>337</v>
      </c>
      <c r="C335" t="s">
        <v>2118</v>
      </c>
    </row>
    <row r="336" spans="2:3" x14ac:dyDescent="0.15">
      <c r="B336" t="s">
        <v>338</v>
      </c>
      <c r="C336" t="s">
        <v>2119</v>
      </c>
    </row>
    <row r="337" spans="2:3" x14ac:dyDescent="0.15">
      <c r="B337" t="s">
        <v>339</v>
      </c>
      <c r="C337" t="s">
        <v>2120</v>
      </c>
    </row>
    <row r="338" spans="2:3" x14ac:dyDescent="0.15">
      <c r="B338" t="s">
        <v>340</v>
      </c>
      <c r="C338" t="s">
        <v>2121</v>
      </c>
    </row>
    <row r="339" spans="2:3" x14ac:dyDescent="0.15">
      <c r="B339" t="s">
        <v>341</v>
      </c>
      <c r="C339" t="s">
        <v>2122</v>
      </c>
    </row>
    <row r="340" spans="2:3" x14ac:dyDescent="0.15">
      <c r="B340" t="s">
        <v>342</v>
      </c>
      <c r="C340" t="s">
        <v>2123</v>
      </c>
    </row>
    <row r="341" spans="2:3" x14ac:dyDescent="0.15">
      <c r="B341" t="s">
        <v>343</v>
      </c>
      <c r="C341" t="s">
        <v>2124</v>
      </c>
    </row>
    <row r="342" spans="2:3" x14ac:dyDescent="0.15">
      <c r="B342" t="s">
        <v>344</v>
      </c>
      <c r="C342" t="s">
        <v>2125</v>
      </c>
    </row>
    <row r="343" spans="2:3" x14ac:dyDescent="0.15">
      <c r="B343" t="s">
        <v>345</v>
      </c>
      <c r="C343" t="s">
        <v>2126</v>
      </c>
    </row>
    <row r="344" spans="2:3" x14ac:dyDescent="0.15">
      <c r="B344" t="s">
        <v>346</v>
      </c>
      <c r="C344" t="s">
        <v>2127</v>
      </c>
    </row>
    <row r="345" spans="2:3" x14ac:dyDescent="0.15">
      <c r="B345" t="s">
        <v>347</v>
      </c>
      <c r="C345" t="s">
        <v>2128</v>
      </c>
    </row>
    <row r="346" spans="2:3" x14ac:dyDescent="0.15">
      <c r="B346" t="s">
        <v>348</v>
      </c>
      <c r="C346" t="s">
        <v>2129</v>
      </c>
    </row>
    <row r="347" spans="2:3" x14ac:dyDescent="0.15">
      <c r="B347" t="s">
        <v>349</v>
      </c>
      <c r="C347" t="s">
        <v>2130</v>
      </c>
    </row>
    <row r="348" spans="2:3" x14ac:dyDescent="0.15">
      <c r="B348" t="s">
        <v>350</v>
      </c>
      <c r="C348" t="s">
        <v>2131</v>
      </c>
    </row>
    <row r="349" spans="2:3" x14ac:dyDescent="0.15">
      <c r="B349" t="s">
        <v>351</v>
      </c>
      <c r="C349" t="s">
        <v>2132</v>
      </c>
    </row>
    <row r="350" spans="2:3" x14ac:dyDescent="0.15">
      <c r="B350" t="s">
        <v>352</v>
      </c>
      <c r="C350" t="s">
        <v>2133</v>
      </c>
    </row>
    <row r="351" spans="2:3" x14ac:dyDescent="0.15">
      <c r="B351" t="s">
        <v>353</v>
      </c>
      <c r="C351" t="s">
        <v>2134</v>
      </c>
    </row>
    <row r="352" spans="2:3" x14ac:dyDescent="0.15">
      <c r="B352" t="s">
        <v>354</v>
      </c>
      <c r="C352" t="s">
        <v>2135</v>
      </c>
    </row>
    <row r="353" spans="2:3" x14ac:dyDescent="0.15">
      <c r="B353" t="s">
        <v>355</v>
      </c>
      <c r="C353" t="s">
        <v>2136</v>
      </c>
    </row>
    <row r="354" spans="2:3" x14ac:dyDescent="0.15">
      <c r="B354" t="s">
        <v>356</v>
      </c>
      <c r="C354" t="s">
        <v>2137</v>
      </c>
    </row>
    <row r="355" spans="2:3" x14ac:dyDescent="0.15">
      <c r="B355" t="s">
        <v>357</v>
      </c>
      <c r="C355" t="s">
        <v>2138</v>
      </c>
    </row>
    <row r="356" spans="2:3" x14ac:dyDescent="0.15">
      <c r="B356" t="s">
        <v>358</v>
      </c>
      <c r="C356" t="s">
        <v>2139</v>
      </c>
    </row>
    <row r="357" spans="2:3" x14ac:dyDescent="0.15">
      <c r="B357" t="s">
        <v>359</v>
      </c>
      <c r="C357" t="s">
        <v>2140</v>
      </c>
    </row>
    <row r="358" spans="2:3" x14ac:dyDescent="0.15">
      <c r="B358" t="s">
        <v>360</v>
      </c>
      <c r="C358" t="s">
        <v>2141</v>
      </c>
    </row>
    <row r="359" spans="2:3" x14ac:dyDescent="0.15">
      <c r="B359" t="s">
        <v>361</v>
      </c>
      <c r="C359" t="s">
        <v>2142</v>
      </c>
    </row>
    <row r="360" spans="2:3" x14ac:dyDescent="0.15">
      <c r="B360" t="s">
        <v>362</v>
      </c>
      <c r="C360" t="s">
        <v>2143</v>
      </c>
    </row>
    <row r="361" spans="2:3" x14ac:dyDescent="0.15">
      <c r="B361" t="s">
        <v>363</v>
      </c>
      <c r="C361" t="s">
        <v>2144</v>
      </c>
    </row>
    <row r="362" spans="2:3" x14ac:dyDescent="0.15">
      <c r="B362" t="s">
        <v>364</v>
      </c>
      <c r="C362" t="s">
        <v>2145</v>
      </c>
    </row>
    <row r="363" spans="2:3" x14ac:dyDescent="0.15">
      <c r="B363" t="s">
        <v>365</v>
      </c>
      <c r="C363" t="s">
        <v>2146</v>
      </c>
    </row>
    <row r="364" spans="2:3" x14ac:dyDescent="0.15">
      <c r="B364" t="s">
        <v>366</v>
      </c>
      <c r="C364" t="s">
        <v>2147</v>
      </c>
    </row>
    <row r="365" spans="2:3" x14ac:dyDescent="0.15">
      <c r="B365" t="s">
        <v>367</v>
      </c>
      <c r="C365" t="s">
        <v>2148</v>
      </c>
    </row>
    <row r="366" spans="2:3" x14ac:dyDescent="0.15">
      <c r="B366" t="s">
        <v>368</v>
      </c>
      <c r="C366" t="s">
        <v>2149</v>
      </c>
    </row>
    <row r="367" spans="2:3" x14ac:dyDescent="0.15">
      <c r="B367" t="s">
        <v>369</v>
      </c>
      <c r="C367" t="s">
        <v>2150</v>
      </c>
    </row>
    <row r="368" spans="2:3" x14ac:dyDescent="0.15">
      <c r="B368" t="s">
        <v>370</v>
      </c>
      <c r="C368" t="s">
        <v>2151</v>
      </c>
    </row>
    <row r="369" spans="2:3" x14ac:dyDescent="0.15">
      <c r="B369" t="s">
        <v>371</v>
      </c>
      <c r="C369" t="s">
        <v>2152</v>
      </c>
    </row>
    <row r="370" spans="2:3" x14ac:dyDescent="0.15">
      <c r="B370" t="s">
        <v>372</v>
      </c>
      <c r="C370" t="s">
        <v>2153</v>
      </c>
    </row>
    <row r="371" spans="2:3" x14ac:dyDescent="0.15">
      <c r="B371" t="s">
        <v>373</v>
      </c>
      <c r="C371" t="s">
        <v>2154</v>
      </c>
    </row>
    <row r="372" spans="2:3" x14ac:dyDescent="0.15">
      <c r="B372" t="s">
        <v>374</v>
      </c>
      <c r="C372" t="s">
        <v>2155</v>
      </c>
    </row>
    <row r="373" spans="2:3" x14ac:dyDescent="0.15">
      <c r="B373" t="s">
        <v>375</v>
      </c>
      <c r="C373" t="s">
        <v>2156</v>
      </c>
    </row>
    <row r="374" spans="2:3" x14ac:dyDescent="0.15">
      <c r="B374" t="s">
        <v>376</v>
      </c>
      <c r="C374" t="s">
        <v>2157</v>
      </c>
    </row>
    <row r="375" spans="2:3" x14ac:dyDescent="0.15">
      <c r="B375" t="s">
        <v>377</v>
      </c>
      <c r="C375" t="s">
        <v>2158</v>
      </c>
    </row>
    <row r="376" spans="2:3" x14ac:dyDescent="0.15">
      <c r="B376" t="s">
        <v>378</v>
      </c>
      <c r="C376" t="s">
        <v>2159</v>
      </c>
    </row>
    <row r="377" spans="2:3" x14ac:dyDescent="0.15">
      <c r="B377" t="s">
        <v>379</v>
      </c>
      <c r="C377" t="s">
        <v>2160</v>
      </c>
    </row>
    <row r="378" spans="2:3" x14ac:dyDescent="0.15">
      <c r="B378" t="s">
        <v>380</v>
      </c>
      <c r="C378" t="s">
        <v>2161</v>
      </c>
    </row>
    <row r="379" spans="2:3" x14ac:dyDescent="0.15">
      <c r="B379" t="s">
        <v>381</v>
      </c>
      <c r="C379" t="s">
        <v>2162</v>
      </c>
    </row>
    <row r="380" spans="2:3" x14ac:dyDescent="0.15">
      <c r="B380" t="s">
        <v>382</v>
      </c>
      <c r="C380" t="s">
        <v>2163</v>
      </c>
    </row>
    <row r="381" spans="2:3" x14ac:dyDescent="0.15">
      <c r="B381" t="s">
        <v>383</v>
      </c>
      <c r="C381" t="s">
        <v>2164</v>
      </c>
    </row>
    <row r="382" spans="2:3" x14ac:dyDescent="0.15">
      <c r="B382" t="s">
        <v>384</v>
      </c>
      <c r="C382" t="s">
        <v>2165</v>
      </c>
    </row>
    <row r="383" spans="2:3" x14ac:dyDescent="0.15">
      <c r="B383" t="s">
        <v>385</v>
      </c>
      <c r="C383" t="s">
        <v>2166</v>
      </c>
    </row>
    <row r="384" spans="2:3" x14ac:dyDescent="0.15">
      <c r="B384" t="s">
        <v>386</v>
      </c>
      <c r="C384" t="s">
        <v>2167</v>
      </c>
    </row>
    <row r="385" spans="2:3" x14ac:dyDescent="0.15">
      <c r="B385" t="s">
        <v>387</v>
      </c>
      <c r="C385" t="s">
        <v>2168</v>
      </c>
    </row>
    <row r="386" spans="2:3" x14ac:dyDescent="0.15">
      <c r="B386" t="s">
        <v>388</v>
      </c>
      <c r="C386" t="s">
        <v>2169</v>
      </c>
    </row>
    <row r="387" spans="2:3" x14ac:dyDescent="0.15">
      <c r="B387" t="s">
        <v>389</v>
      </c>
      <c r="C387" t="s">
        <v>2170</v>
      </c>
    </row>
    <row r="388" spans="2:3" x14ac:dyDescent="0.15">
      <c r="B388" t="s">
        <v>390</v>
      </c>
      <c r="C388" t="s">
        <v>2171</v>
      </c>
    </row>
    <row r="389" spans="2:3" x14ac:dyDescent="0.15">
      <c r="B389" t="s">
        <v>391</v>
      </c>
      <c r="C389" t="s">
        <v>2172</v>
      </c>
    </row>
    <row r="390" spans="2:3" x14ac:dyDescent="0.15">
      <c r="B390" t="s">
        <v>392</v>
      </c>
      <c r="C390" t="s">
        <v>2173</v>
      </c>
    </row>
    <row r="391" spans="2:3" x14ac:dyDescent="0.15">
      <c r="B391" t="s">
        <v>393</v>
      </c>
      <c r="C391" t="s">
        <v>2174</v>
      </c>
    </row>
    <row r="392" spans="2:3" x14ac:dyDescent="0.15">
      <c r="B392" t="s">
        <v>394</v>
      </c>
      <c r="C392" t="s">
        <v>2175</v>
      </c>
    </row>
    <row r="393" spans="2:3" x14ac:dyDescent="0.15">
      <c r="B393" t="s">
        <v>395</v>
      </c>
      <c r="C393" t="s">
        <v>2176</v>
      </c>
    </row>
    <row r="394" spans="2:3" x14ac:dyDescent="0.15">
      <c r="B394" t="s">
        <v>396</v>
      </c>
      <c r="C394" t="s">
        <v>2177</v>
      </c>
    </row>
    <row r="395" spans="2:3" x14ac:dyDescent="0.15">
      <c r="B395" t="s">
        <v>397</v>
      </c>
      <c r="C395" t="s">
        <v>2178</v>
      </c>
    </row>
    <row r="396" spans="2:3" x14ac:dyDescent="0.15">
      <c r="B396" t="s">
        <v>398</v>
      </c>
      <c r="C396" t="s">
        <v>2179</v>
      </c>
    </row>
    <row r="397" spans="2:3" x14ac:dyDescent="0.15">
      <c r="B397" t="s">
        <v>399</v>
      </c>
      <c r="C397" t="s">
        <v>2180</v>
      </c>
    </row>
    <row r="398" spans="2:3" x14ac:dyDescent="0.15">
      <c r="B398" t="s">
        <v>400</v>
      </c>
      <c r="C398" t="s">
        <v>2181</v>
      </c>
    </row>
    <row r="399" spans="2:3" x14ac:dyDescent="0.15">
      <c r="B399" t="s">
        <v>401</v>
      </c>
      <c r="C399" t="s">
        <v>2182</v>
      </c>
    </row>
    <row r="400" spans="2:3" x14ac:dyDescent="0.15">
      <c r="B400" t="s">
        <v>402</v>
      </c>
      <c r="C400" t="s">
        <v>2183</v>
      </c>
    </row>
    <row r="401" spans="2:3" x14ac:dyDescent="0.15">
      <c r="B401" t="s">
        <v>403</v>
      </c>
      <c r="C401" t="s">
        <v>2184</v>
      </c>
    </row>
    <row r="402" spans="2:3" x14ac:dyDescent="0.15">
      <c r="B402" t="s">
        <v>404</v>
      </c>
      <c r="C402" t="s">
        <v>2185</v>
      </c>
    </row>
    <row r="403" spans="2:3" x14ac:dyDescent="0.15">
      <c r="B403" t="s">
        <v>405</v>
      </c>
      <c r="C403" t="s">
        <v>2186</v>
      </c>
    </row>
    <row r="404" spans="2:3" x14ac:dyDescent="0.15">
      <c r="B404" t="s">
        <v>406</v>
      </c>
      <c r="C404" t="s">
        <v>2187</v>
      </c>
    </row>
    <row r="405" spans="2:3" x14ac:dyDescent="0.15">
      <c r="B405" t="s">
        <v>407</v>
      </c>
      <c r="C405" t="s">
        <v>2188</v>
      </c>
    </row>
    <row r="406" spans="2:3" x14ac:dyDescent="0.15">
      <c r="B406" t="s">
        <v>408</v>
      </c>
      <c r="C406" t="s">
        <v>2189</v>
      </c>
    </row>
    <row r="407" spans="2:3" x14ac:dyDescent="0.15">
      <c r="B407" t="s">
        <v>409</v>
      </c>
      <c r="C407" t="s">
        <v>2190</v>
      </c>
    </row>
    <row r="408" spans="2:3" x14ac:dyDescent="0.15">
      <c r="B408" t="s">
        <v>410</v>
      </c>
      <c r="C408" t="s">
        <v>2191</v>
      </c>
    </row>
    <row r="409" spans="2:3" x14ac:dyDescent="0.15">
      <c r="B409" t="s">
        <v>411</v>
      </c>
      <c r="C409" t="s">
        <v>2192</v>
      </c>
    </row>
    <row r="410" spans="2:3" x14ac:dyDescent="0.15">
      <c r="B410" t="s">
        <v>412</v>
      </c>
      <c r="C410" t="s">
        <v>2193</v>
      </c>
    </row>
    <row r="411" spans="2:3" x14ac:dyDescent="0.15">
      <c r="B411" t="s">
        <v>413</v>
      </c>
      <c r="C411" t="s">
        <v>2194</v>
      </c>
    </row>
    <row r="412" spans="2:3" x14ac:dyDescent="0.15">
      <c r="B412" t="s">
        <v>414</v>
      </c>
      <c r="C412" t="s">
        <v>2195</v>
      </c>
    </row>
    <row r="413" spans="2:3" x14ac:dyDescent="0.15">
      <c r="B413" t="s">
        <v>415</v>
      </c>
      <c r="C413" t="s">
        <v>2196</v>
      </c>
    </row>
    <row r="414" spans="2:3" x14ac:dyDescent="0.15">
      <c r="B414" t="s">
        <v>416</v>
      </c>
      <c r="C414" t="s">
        <v>2197</v>
      </c>
    </row>
    <row r="415" spans="2:3" x14ac:dyDescent="0.15">
      <c r="B415" t="s">
        <v>417</v>
      </c>
      <c r="C415" t="s">
        <v>2198</v>
      </c>
    </row>
    <row r="416" spans="2:3" x14ac:dyDescent="0.15">
      <c r="B416" t="s">
        <v>418</v>
      </c>
      <c r="C416" t="s">
        <v>2199</v>
      </c>
    </row>
    <row r="417" spans="2:3" x14ac:dyDescent="0.15">
      <c r="B417" t="s">
        <v>419</v>
      </c>
      <c r="C417" t="s">
        <v>2200</v>
      </c>
    </row>
    <row r="418" spans="2:3" x14ac:dyDescent="0.15">
      <c r="B418" t="s">
        <v>420</v>
      </c>
      <c r="C418" t="s">
        <v>2201</v>
      </c>
    </row>
    <row r="419" spans="2:3" x14ac:dyDescent="0.15">
      <c r="B419" t="s">
        <v>421</v>
      </c>
      <c r="C419" t="s">
        <v>2202</v>
      </c>
    </row>
    <row r="420" spans="2:3" x14ac:dyDescent="0.15">
      <c r="B420" t="s">
        <v>2203</v>
      </c>
      <c r="C420" t="s">
        <v>2204</v>
      </c>
    </row>
    <row r="421" spans="2:3" x14ac:dyDescent="0.15">
      <c r="B421" t="s">
        <v>422</v>
      </c>
      <c r="C421" t="s">
        <v>2205</v>
      </c>
    </row>
    <row r="422" spans="2:3" x14ac:dyDescent="0.15">
      <c r="B422" t="s">
        <v>423</v>
      </c>
      <c r="C422" t="s">
        <v>2206</v>
      </c>
    </row>
    <row r="423" spans="2:3" x14ac:dyDescent="0.15">
      <c r="B423" t="s">
        <v>424</v>
      </c>
      <c r="C423" t="s">
        <v>2207</v>
      </c>
    </row>
    <row r="424" spans="2:3" x14ac:dyDescent="0.15">
      <c r="B424" t="s">
        <v>425</v>
      </c>
      <c r="C424" t="s">
        <v>2208</v>
      </c>
    </row>
    <row r="425" spans="2:3" x14ac:dyDescent="0.15">
      <c r="B425" t="s">
        <v>426</v>
      </c>
      <c r="C425" t="s">
        <v>2209</v>
      </c>
    </row>
    <row r="426" spans="2:3" x14ac:dyDescent="0.15">
      <c r="B426" t="s">
        <v>427</v>
      </c>
      <c r="C426" t="s">
        <v>2210</v>
      </c>
    </row>
    <row r="427" spans="2:3" x14ac:dyDescent="0.15">
      <c r="B427" t="s">
        <v>428</v>
      </c>
      <c r="C427" t="s">
        <v>2211</v>
      </c>
    </row>
    <row r="428" spans="2:3" x14ac:dyDescent="0.15">
      <c r="B428" t="s">
        <v>429</v>
      </c>
      <c r="C428" t="s">
        <v>2212</v>
      </c>
    </row>
    <row r="429" spans="2:3" x14ac:dyDescent="0.15">
      <c r="B429" t="s">
        <v>430</v>
      </c>
      <c r="C429" t="s">
        <v>2213</v>
      </c>
    </row>
    <row r="430" spans="2:3" x14ac:dyDescent="0.15">
      <c r="B430" t="s">
        <v>431</v>
      </c>
      <c r="C430" t="s">
        <v>2214</v>
      </c>
    </row>
    <row r="431" spans="2:3" x14ac:dyDescent="0.15">
      <c r="B431" t="s">
        <v>432</v>
      </c>
      <c r="C431" t="s">
        <v>2215</v>
      </c>
    </row>
    <row r="432" spans="2:3" x14ac:dyDescent="0.15">
      <c r="B432" t="s">
        <v>433</v>
      </c>
      <c r="C432" t="s">
        <v>2216</v>
      </c>
    </row>
    <row r="433" spans="2:3" x14ac:dyDescent="0.15">
      <c r="B433" t="s">
        <v>434</v>
      </c>
      <c r="C433" t="s">
        <v>2217</v>
      </c>
    </row>
    <row r="434" spans="2:3" x14ac:dyDescent="0.15">
      <c r="B434" t="s">
        <v>435</v>
      </c>
      <c r="C434" t="s">
        <v>2218</v>
      </c>
    </row>
    <row r="435" spans="2:3" x14ac:dyDescent="0.15">
      <c r="B435" t="s">
        <v>436</v>
      </c>
      <c r="C435" t="s">
        <v>2219</v>
      </c>
    </row>
    <row r="436" spans="2:3" x14ac:dyDescent="0.15">
      <c r="B436" t="s">
        <v>437</v>
      </c>
      <c r="C436" t="s">
        <v>2220</v>
      </c>
    </row>
    <row r="437" spans="2:3" x14ac:dyDescent="0.15">
      <c r="B437" t="s">
        <v>438</v>
      </c>
      <c r="C437" t="s">
        <v>2221</v>
      </c>
    </row>
    <row r="438" spans="2:3" x14ac:dyDescent="0.15">
      <c r="B438" t="s">
        <v>439</v>
      </c>
      <c r="C438" t="s">
        <v>2222</v>
      </c>
    </row>
    <row r="439" spans="2:3" x14ac:dyDescent="0.15">
      <c r="B439" t="s">
        <v>440</v>
      </c>
      <c r="C439" t="s">
        <v>2223</v>
      </c>
    </row>
    <row r="440" spans="2:3" x14ac:dyDescent="0.15">
      <c r="B440" t="s">
        <v>441</v>
      </c>
      <c r="C440" t="s">
        <v>2224</v>
      </c>
    </row>
    <row r="441" spans="2:3" x14ac:dyDescent="0.15">
      <c r="B441" t="s">
        <v>442</v>
      </c>
      <c r="C441" t="s">
        <v>2225</v>
      </c>
    </row>
    <row r="442" spans="2:3" x14ac:dyDescent="0.15">
      <c r="B442" t="s">
        <v>443</v>
      </c>
      <c r="C442" t="s">
        <v>2226</v>
      </c>
    </row>
    <row r="443" spans="2:3" x14ac:dyDescent="0.15">
      <c r="B443" t="s">
        <v>444</v>
      </c>
      <c r="C443" t="s">
        <v>2227</v>
      </c>
    </row>
    <row r="444" spans="2:3" x14ac:dyDescent="0.15">
      <c r="B444" t="s">
        <v>445</v>
      </c>
      <c r="C444" t="s">
        <v>2228</v>
      </c>
    </row>
    <row r="445" spans="2:3" x14ac:dyDescent="0.15">
      <c r="B445" t="s">
        <v>446</v>
      </c>
      <c r="C445" t="s">
        <v>2229</v>
      </c>
    </row>
    <row r="446" spans="2:3" x14ac:dyDescent="0.15">
      <c r="B446" t="s">
        <v>447</v>
      </c>
      <c r="C446" t="s">
        <v>2230</v>
      </c>
    </row>
    <row r="447" spans="2:3" x14ac:dyDescent="0.15">
      <c r="B447" t="s">
        <v>448</v>
      </c>
      <c r="C447" t="s">
        <v>2231</v>
      </c>
    </row>
    <row r="448" spans="2:3" x14ac:dyDescent="0.15">
      <c r="B448" t="s">
        <v>449</v>
      </c>
      <c r="C448" t="s">
        <v>2232</v>
      </c>
    </row>
    <row r="449" spans="2:3" x14ac:dyDescent="0.15">
      <c r="B449" t="s">
        <v>450</v>
      </c>
      <c r="C449" t="s">
        <v>2233</v>
      </c>
    </row>
    <row r="450" spans="2:3" x14ac:dyDescent="0.15">
      <c r="B450" t="s">
        <v>451</v>
      </c>
      <c r="C450" t="s">
        <v>2234</v>
      </c>
    </row>
    <row r="451" spans="2:3" x14ac:dyDescent="0.15">
      <c r="B451" t="s">
        <v>452</v>
      </c>
      <c r="C451" t="s">
        <v>2235</v>
      </c>
    </row>
    <row r="452" spans="2:3" x14ac:dyDescent="0.15">
      <c r="B452" t="s">
        <v>453</v>
      </c>
      <c r="C452" t="s">
        <v>2236</v>
      </c>
    </row>
    <row r="453" spans="2:3" x14ac:dyDescent="0.15">
      <c r="B453" t="s">
        <v>454</v>
      </c>
      <c r="C453" t="s">
        <v>2237</v>
      </c>
    </row>
    <row r="454" spans="2:3" x14ac:dyDescent="0.15">
      <c r="B454" t="s">
        <v>455</v>
      </c>
      <c r="C454" t="s">
        <v>2238</v>
      </c>
    </row>
    <row r="455" spans="2:3" x14ac:dyDescent="0.15">
      <c r="B455" t="s">
        <v>456</v>
      </c>
      <c r="C455" t="s">
        <v>2239</v>
      </c>
    </row>
    <row r="456" spans="2:3" x14ac:dyDescent="0.15">
      <c r="B456" t="s">
        <v>457</v>
      </c>
      <c r="C456" t="s">
        <v>2240</v>
      </c>
    </row>
    <row r="457" spans="2:3" x14ac:dyDescent="0.15">
      <c r="B457" t="s">
        <v>458</v>
      </c>
      <c r="C457" t="s">
        <v>2241</v>
      </c>
    </row>
    <row r="458" spans="2:3" x14ac:dyDescent="0.15">
      <c r="B458" t="s">
        <v>459</v>
      </c>
      <c r="C458" t="s">
        <v>2242</v>
      </c>
    </row>
    <row r="459" spans="2:3" x14ac:dyDescent="0.15">
      <c r="B459" t="s">
        <v>460</v>
      </c>
      <c r="C459" t="s">
        <v>2243</v>
      </c>
    </row>
    <row r="460" spans="2:3" x14ac:dyDescent="0.15">
      <c r="B460" t="s">
        <v>461</v>
      </c>
      <c r="C460" t="s">
        <v>2244</v>
      </c>
    </row>
    <row r="461" spans="2:3" x14ac:dyDescent="0.15">
      <c r="B461" t="s">
        <v>462</v>
      </c>
      <c r="C461" t="s">
        <v>2245</v>
      </c>
    </row>
    <row r="462" spans="2:3" x14ac:dyDescent="0.15">
      <c r="B462" t="s">
        <v>463</v>
      </c>
      <c r="C462" t="s">
        <v>2246</v>
      </c>
    </row>
    <row r="463" spans="2:3" x14ac:dyDescent="0.15">
      <c r="B463" t="s">
        <v>464</v>
      </c>
      <c r="C463" t="s">
        <v>2247</v>
      </c>
    </row>
    <row r="464" spans="2:3" x14ac:dyDescent="0.15">
      <c r="B464" t="s">
        <v>465</v>
      </c>
      <c r="C464" t="s">
        <v>2248</v>
      </c>
    </row>
    <row r="465" spans="2:3" x14ac:dyDescent="0.15">
      <c r="B465" t="s">
        <v>466</v>
      </c>
      <c r="C465" t="s">
        <v>2249</v>
      </c>
    </row>
    <row r="466" spans="2:3" x14ac:dyDescent="0.15">
      <c r="B466" t="s">
        <v>467</v>
      </c>
      <c r="C466" t="s">
        <v>2250</v>
      </c>
    </row>
    <row r="467" spans="2:3" x14ac:dyDescent="0.15">
      <c r="B467" t="s">
        <v>468</v>
      </c>
      <c r="C467" t="s">
        <v>2251</v>
      </c>
    </row>
    <row r="468" spans="2:3" x14ac:dyDescent="0.15">
      <c r="B468" t="s">
        <v>469</v>
      </c>
      <c r="C468" t="s">
        <v>2252</v>
      </c>
    </row>
    <row r="469" spans="2:3" x14ac:dyDescent="0.15">
      <c r="B469" t="s">
        <v>470</v>
      </c>
      <c r="C469" t="s">
        <v>2253</v>
      </c>
    </row>
    <row r="470" spans="2:3" x14ac:dyDescent="0.15">
      <c r="B470" t="s">
        <v>471</v>
      </c>
      <c r="C470" t="s">
        <v>2254</v>
      </c>
    </row>
    <row r="471" spans="2:3" x14ac:dyDescent="0.15">
      <c r="B471" t="s">
        <v>472</v>
      </c>
      <c r="C471" t="s">
        <v>2255</v>
      </c>
    </row>
    <row r="472" spans="2:3" x14ac:dyDescent="0.15">
      <c r="B472" t="s">
        <v>473</v>
      </c>
      <c r="C472" t="s">
        <v>2256</v>
      </c>
    </row>
    <row r="473" spans="2:3" x14ac:dyDescent="0.15">
      <c r="B473" t="s">
        <v>474</v>
      </c>
      <c r="C473" t="s">
        <v>2257</v>
      </c>
    </row>
    <row r="474" spans="2:3" x14ac:dyDescent="0.15">
      <c r="B474" t="s">
        <v>475</v>
      </c>
      <c r="C474" t="s">
        <v>2258</v>
      </c>
    </row>
    <row r="475" spans="2:3" x14ac:dyDescent="0.15">
      <c r="B475" t="s">
        <v>476</v>
      </c>
      <c r="C475" t="s">
        <v>2259</v>
      </c>
    </row>
    <row r="476" spans="2:3" x14ac:dyDescent="0.15">
      <c r="B476" t="s">
        <v>477</v>
      </c>
      <c r="C476" t="s">
        <v>2260</v>
      </c>
    </row>
    <row r="477" spans="2:3" x14ac:dyDescent="0.15">
      <c r="B477" t="s">
        <v>478</v>
      </c>
      <c r="C477" t="s">
        <v>2261</v>
      </c>
    </row>
    <row r="478" spans="2:3" x14ac:dyDescent="0.15">
      <c r="B478" t="s">
        <v>479</v>
      </c>
      <c r="C478" t="s">
        <v>2262</v>
      </c>
    </row>
    <row r="479" spans="2:3" x14ac:dyDescent="0.15">
      <c r="B479" t="s">
        <v>480</v>
      </c>
      <c r="C479" t="s">
        <v>2263</v>
      </c>
    </row>
    <row r="480" spans="2:3" x14ac:dyDescent="0.15">
      <c r="B480" t="s">
        <v>481</v>
      </c>
      <c r="C480" t="s">
        <v>2264</v>
      </c>
    </row>
    <row r="481" spans="2:3" x14ac:dyDescent="0.15">
      <c r="B481" t="s">
        <v>482</v>
      </c>
      <c r="C481" t="s">
        <v>2265</v>
      </c>
    </row>
    <row r="482" spans="2:3" x14ac:dyDescent="0.15">
      <c r="B482" t="s">
        <v>483</v>
      </c>
      <c r="C482" t="s">
        <v>2266</v>
      </c>
    </row>
    <row r="483" spans="2:3" x14ac:dyDescent="0.15">
      <c r="B483" t="s">
        <v>484</v>
      </c>
      <c r="C483" t="s">
        <v>2267</v>
      </c>
    </row>
    <row r="484" spans="2:3" x14ac:dyDescent="0.15">
      <c r="B484" t="s">
        <v>485</v>
      </c>
      <c r="C484" t="s">
        <v>2268</v>
      </c>
    </row>
    <row r="485" spans="2:3" x14ac:dyDescent="0.15">
      <c r="B485" t="s">
        <v>486</v>
      </c>
      <c r="C485" t="s">
        <v>2269</v>
      </c>
    </row>
    <row r="486" spans="2:3" x14ac:dyDescent="0.15">
      <c r="B486" t="s">
        <v>487</v>
      </c>
      <c r="C486" t="s">
        <v>2270</v>
      </c>
    </row>
    <row r="487" spans="2:3" x14ac:dyDescent="0.15">
      <c r="B487" t="s">
        <v>488</v>
      </c>
      <c r="C487" t="s">
        <v>2271</v>
      </c>
    </row>
    <row r="488" spans="2:3" x14ac:dyDescent="0.15">
      <c r="B488" t="s">
        <v>489</v>
      </c>
      <c r="C488" t="s">
        <v>2272</v>
      </c>
    </row>
    <row r="489" spans="2:3" x14ac:dyDescent="0.15">
      <c r="B489" t="s">
        <v>490</v>
      </c>
      <c r="C489" t="s">
        <v>2273</v>
      </c>
    </row>
    <row r="490" spans="2:3" x14ac:dyDescent="0.15">
      <c r="B490" t="s">
        <v>491</v>
      </c>
      <c r="C490" t="s">
        <v>2274</v>
      </c>
    </row>
    <row r="491" spans="2:3" x14ac:dyDescent="0.15">
      <c r="B491" t="s">
        <v>492</v>
      </c>
      <c r="C491" t="s">
        <v>2275</v>
      </c>
    </row>
    <row r="492" spans="2:3" x14ac:dyDescent="0.15">
      <c r="B492" t="s">
        <v>493</v>
      </c>
      <c r="C492" t="s">
        <v>2276</v>
      </c>
    </row>
    <row r="493" spans="2:3" x14ac:dyDescent="0.15">
      <c r="B493" t="s">
        <v>494</v>
      </c>
      <c r="C493" t="s">
        <v>2277</v>
      </c>
    </row>
    <row r="494" spans="2:3" x14ac:dyDescent="0.15">
      <c r="B494" t="s">
        <v>495</v>
      </c>
      <c r="C494" t="s">
        <v>2278</v>
      </c>
    </row>
    <row r="495" spans="2:3" x14ac:dyDescent="0.15">
      <c r="B495" t="s">
        <v>496</v>
      </c>
      <c r="C495" t="s">
        <v>2279</v>
      </c>
    </row>
    <row r="496" spans="2:3" x14ac:dyDescent="0.15">
      <c r="B496" t="s">
        <v>497</v>
      </c>
      <c r="C496" t="s">
        <v>2280</v>
      </c>
    </row>
    <row r="497" spans="2:3" x14ac:dyDescent="0.15">
      <c r="B497" t="s">
        <v>498</v>
      </c>
      <c r="C497" t="s">
        <v>2281</v>
      </c>
    </row>
    <row r="498" spans="2:3" x14ac:dyDescent="0.15">
      <c r="B498" t="s">
        <v>499</v>
      </c>
      <c r="C498" t="s">
        <v>2282</v>
      </c>
    </row>
    <row r="499" spans="2:3" x14ac:dyDescent="0.15">
      <c r="B499" t="s">
        <v>500</v>
      </c>
      <c r="C499" t="s">
        <v>2283</v>
      </c>
    </row>
    <row r="500" spans="2:3" x14ac:dyDescent="0.15">
      <c r="B500" t="s">
        <v>501</v>
      </c>
      <c r="C500" t="s">
        <v>2284</v>
      </c>
    </row>
    <row r="501" spans="2:3" x14ac:dyDescent="0.15">
      <c r="B501" t="s">
        <v>502</v>
      </c>
      <c r="C501" t="s">
        <v>2285</v>
      </c>
    </row>
    <row r="502" spans="2:3" x14ac:dyDescent="0.15">
      <c r="B502" t="s">
        <v>503</v>
      </c>
      <c r="C502" t="s">
        <v>2286</v>
      </c>
    </row>
    <row r="503" spans="2:3" x14ac:dyDescent="0.15">
      <c r="B503" t="s">
        <v>504</v>
      </c>
      <c r="C503" t="s">
        <v>2287</v>
      </c>
    </row>
    <row r="504" spans="2:3" x14ac:dyDescent="0.15">
      <c r="B504" t="s">
        <v>505</v>
      </c>
      <c r="C504" t="s">
        <v>2288</v>
      </c>
    </row>
    <row r="505" spans="2:3" x14ac:dyDescent="0.15">
      <c r="B505" t="s">
        <v>506</v>
      </c>
      <c r="C505" t="s">
        <v>2289</v>
      </c>
    </row>
    <row r="506" spans="2:3" x14ac:dyDescent="0.15">
      <c r="B506" t="s">
        <v>507</v>
      </c>
      <c r="C506" t="s">
        <v>2290</v>
      </c>
    </row>
    <row r="507" spans="2:3" x14ac:dyDescent="0.15">
      <c r="B507" t="s">
        <v>508</v>
      </c>
      <c r="C507" t="s">
        <v>2291</v>
      </c>
    </row>
    <row r="508" spans="2:3" x14ac:dyDescent="0.15">
      <c r="B508" t="s">
        <v>509</v>
      </c>
      <c r="C508" t="s">
        <v>2292</v>
      </c>
    </row>
    <row r="509" spans="2:3" x14ac:dyDescent="0.15">
      <c r="B509" t="s">
        <v>510</v>
      </c>
      <c r="C509" t="s">
        <v>2293</v>
      </c>
    </row>
    <row r="510" spans="2:3" x14ac:dyDescent="0.15">
      <c r="B510" t="s">
        <v>511</v>
      </c>
      <c r="C510" t="s">
        <v>2294</v>
      </c>
    </row>
    <row r="511" spans="2:3" x14ac:dyDescent="0.15">
      <c r="B511" t="s">
        <v>512</v>
      </c>
      <c r="C511" t="s">
        <v>2295</v>
      </c>
    </row>
    <row r="512" spans="2:3" x14ac:dyDescent="0.15">
      <c r="B512" t="s">
        <v>513</v>
      </c>
      <c r="C512" t="s">
        <v>2296</v>
      </c>
    </row>
    <row r="513" spans="2:3" x14ac:dyDescent="0.15">
      <c r="B513" t="s">
        <v>514</v>
      </c>
      <c r="C513" t="s">
        <v>2297</v>
      </c>
    </row>
    <row r="514" spans="2:3" x14ac:dyDescent="0.15">
      <c r="B514" t="s">
        <v>515</v>
      </c>
      <c r="C514" t="s">
        <v>2298</v>
      </c>
    </row>
    <row r="515" spans="2:3" x14ac:dyDescent="0.15">
      <c r="B515" t="s">
        <v>516</v>
      </c>
      <c r="C515" t="s">
        <v>2299</v>
      </c>
    </row>
    <row r="516" spans="2:3" x14ac:dyDescent="0.15">
      <c r="B516" t="s">
        <v>517</v>
      </c>
      <c r="C516" t="s">
        <v>2300</v>
      </c>
    </row>
    <row r="517" spans="2:3" x14ac:dyDescent="0.15">
      <c r="B517" t="s">
        <v>518</v>
      </c>
      <c r="C517" t="s">
        <v>2301</v>
      </c>
    </row>
    <row r="518" spans="2:3" x14ac:dyDescent="0.15">
      <c r="B518" t="s">
        <v>519</v>
      </c>
      <c r="C518" t="s">
        <v>2302</v>
      </c>
    </row>
    <row r="519" spans="2:3" x14ac:dyDescent="0.15">
      <c r="B519" t="s">
        <v>520</v>
      </c>
      <c r="C519" t="s">
        <v>2303</v>
      </c>
    </row>
    <row r="520" spans="2:3" x14ac:dyDescent="0.15">
      <c r="B520" t="s">
        <v>521</v>
      </c>
      <c r="C520" t="s">
        <v>2304</v>
      </c>
    </row>
    <row r="521" spans="2:3" x14ac:dyDescent="0.15">
      <c r="B521" t="s">
        <v>522</v>
      </c>
      <c r="C521" t="s">
        <v>2305</v>
      </c>
    </row>
    <row r="522" spans="2:3" x14ac:dyDescent="0.15">
      <c r="B522" t="s">
        <v>523</v>
      </c>
      <c r="C522" t="s">
        <v>2306</v>
      </c>
    </row>
    <row r="523" spans="2:3" x14ac:dyDescent="0.15">
      <c r="B523" t="s">
        <v>524</v>
      </c>
      <c r="C523" t="s">
        <v>2307</v>
      </c>
    </row>
    <row r="524" spans="2:3" x14ac:dyDescent="0.15">
      <c r="B524" t="s">
        <v>525</v>
      </c>
      <c r="C524" t="s">
        <v>2308</v>
      </c>
    </row>
    <row r="525" spans="2:3" x14ac:dyDescent="0.15">
      <c r="B525" t="s">
        <v>526</v>
      </c>
      <c r="C525" t="s">
        <v>2309</v>
      </c>
    </row>
    <row r="526" spans="2:3" x14ac:dyDescent="0.15">
      <c r="B526" t="s">
        <v>527</v>
      </c>
      <c r="C526" t="s">
        <v>2310</v>
      </c>
    </row>
    <row r="527" spans="2:3" x14ac:dyDescent="0.15">
      <c r="B527" t="s">
        <v>528</v>
      </c>
      <c r="C527" t="s">
        <v>2311</v>
      </c>
    </row>
    <row r="528" spans="2:3" x14ac:dyDescent="0.15">
      <c r="B528" t="s">
        <v>529</v>
      </c>
      <c r="C528" t="s">
        <v>2312</v>
      </c>
    </row>
    <row r="529" spans="2:3" x14ac:dyDescent="0.15">
      <c r="B529" t="s">
        <v>530</v>
      </c>
      <c r="C529" t="s">
        <v>2313</v>
      </c>
    </row>
    <row r="530" spans="2:3" x14ac:dyDescent="0.15">
      <c r="B530" t="s">
        <v>531</v>
      </c>
      <c r="C530" t="s">
        <v>2314</v>
      </c>
    </row>
    <row r="531" spans="2:3" x14ac:dyDescent="0.15">
      <c r="B531" t="s">
        <v>532</v>
      </c>
      <c r="C531" t="s">
        <v>2315</v>
      </c>
    </row>
    <row r="532" spans="2:3" x14ac:dyDescent="0.15">
      <c r="B532" t="s">
        <v>533</v>
      </c>
      <c r="C532" t="s">
        <v>2316</v>
      </c>
    </row>
    <row r="533" spans="2:3" x14ac:dyDescent="0.15">
      <c r="B533" t="s">
        <v>534</v>
      </c>
      <c r="C533" t="s">
        <v>2317</v>
      </c>
    </row>
    <row r="534" spans="2:3" x14ac:dyDescent="0.15">
      <c r="B534" t="s">
        <v>535</v>
      </c>
      <c r="C534" t="s">
        <v>2318</v>
      </c>
    </row>
    <row r="535" spans="2:3" x14ac:dyDescent="0.15">
      <c r="B535" t="s">
        <v>536</v>
      </c>
      <c r="C535" t="s">
        <v>2319</v>
      </c>
    </row>
    <row r="536" spans="2:3" x14ac:dyDescent="0.15">
      <c r="B536" t="s">
        <v>537</v>
      </c>
      <c r="C536" t="s">
        <v>2320</v>
      </c>
    </row>
    <row r="537" spans="2:3" x14ac:dyDescent="0.15">
      <c r="B537" t="s">
        <v>538</v>
      </c>
      <c r="C537" t="s">
        <v>2321</v>
      </c>
    </row>
    <row r="538" spans="2:3" x14ac:dyDescent="0.15">
      <c r="B538" t="s">
        <v>539</v>
      </c>
      <c r="C538" t="s">
        <v>2322</v>
      </c>
    </row>
    <row r="539" spans="2:3" x14ac:dyDescent="0.15">
      <c r="B539" t="s">
        <v>540</v>
      </c>
      <c r="C539" t="s">
        <v>2323</v>
      </c>
    </row>
    <row r="540" spans="2:3" x14ac:dyDescent="0.15">
      <c r="B540" t="s">
        <v>541</v>
      </c>
      <c r="C540" t="s">
        <v>2324</v>
      </c>
    </row>
    <row r="541" spans="2:3" x14ac:dyDescent="0.15">
      <c r="B541" t="s">
        <v>542</v>
      </c>
      <c r="C541" t="s">
        <v>2325</v>
      </c>
    </row>
    <row r="542" spans="2:3" x14ac:dyDescent="0.15">
      <c r="B542" t="s">
        <v>543</v>
      </c>
      <c r="C542" t="s">
        <v>2326</v>
      </c>
    </row>
    <row r="543" spans="2:3" x14ac:dyDescent="0.15">
      <c r="B543" t="s">
        <v>544</v>
      </c>
      <c r="C543" t="s">
        <v>2327</v>
      </c>
    </row>
    <row r="544" spans="2:3" x14ac:dyDescent="0.15">
      <c r="B544" t="s">
        <v>545</v>
      </c>
      <c r="C544" t="s">
        <v>2328</v>
      </c>
    </row>
    <row r="545" spans="2:3" x14ac:dyDescent="0.15">
      <c r="B545" t="s">
        <v>546</v>
      </c>
      <c r="C545" t="s">
        <v>2329</v>
      </c>
    </row>
    <row r="546" spans="2:3" x14ac:dyDescent="0.15">
      <c r="B546" t="s">
        <v>547</v>
      </c>
      <c r="C546" t="s">
        <v>2330</v>
      </c>
    </row>
    <row r="547" spans="2:3" x14ac:dyDescent="0.15">
      <c r="B547" t="s">
        <v>548</v>
      </c>
      <c r="C547" t="s">
        <v>2331</v>
      </c>
    </row>
    <row r="548" spans="2:3" x14ac:dyDescent="0.15">
      <c r="B548" t="s">
        <v>549</v>
      </c>
      <c r="C548" t="s">
        <v>2332</v>
      </c>
    </row>
    <row r="549" spans="2:3" x14ac:dyDescent="0.15">
      <c r="B549" t="s">
        <v>550</v>
      </c>
      <c r="C549" t="s">
        <v>2333</v>
      </c>
    </row>
    <row r="550" spans="2:3" x14ac:dyDescent="0.15">
      <c r="B550" t="s">
        <v>551</v>
      </c>
      <c r="C550" t="s">
        <v>2334</v>
      </c>
    </row>
    <row r="551" spans="2:3" x14ac:dyDescent="0.15">
      <c r="B551" t="s">
        <v>552</v>
      </c>
      <c r="C551" t="s">
        <v>2335</v>
      </c>
    </row>
    <row r="552" spans="2:3" x14ac:dyDescent="0.15">
      <c r="B552" t="s">
        <v>553</v>
      </c>
      <c r="C552" t="s">
        <v>2336</v>
      </c>
    </row>
    <row r="553" spans="2:3" x14ac:dyDescent="0.15">
      <c r="B553" t="s">
        <v>554</v>
      </c>
      <c r="C553" t="s">
        <v>2337</v>
      </c>
    </row>
    <row r="554" spans="2:3" x14ac:dyDescent="0.15">
      <c r="B554" t="s">
        <v>555</v>
      </c>
      <c r="C554" t="s">
        <v>2338</v>
      </c>
    </row>
    <row r="555" spans="2:3" x14ac:dyDescent="0.15">
      <c r="B555" t="s">
        <v>556</v>
      </c>
      <c r="C555" t="s">
        <v>2339</v>
      </c>
    </row>
    <row r="556" spans="2:3" x14ac:dyDescent="0.15">
      <c r="B556" t="s">
        <v>557</v>
      </c>
      <c r="C556" t="s">
        <v>2340</v>
      </c>
    </row>
    <row r="557" spans="2:3" x14ac:dyDescent="0.15">
      <c r="B557" t="s">
        <v>1767</v>
      </c>
      <c r="C557" t="s">
        <v>2341</v>
      </c>
    </row>
    <row r="558" spans="2:3" x14ac:dyDescent="0.15">
      <c r="B558" t="s">
        <v>558</v>
      </c>
      <c r="C558" t="s">
        <v>2342</v>
      </c>
    </row>
    <row r="559" spans="2:3" x14ac:dyDescent="0.15">
      <c r="B559" t="s">
        <v>559</v>
      </c>
      <c r="C559" t="s">
        <v>2343</v>
      </c>
    </row>
    <row r="560" spans="2:3" x14ac:dyDescent="0.15">
      <c r="B560" t="s">
        <v>560</v>
      </c>
      <c r="C560" t="s">
        <v>2344</v>
      </c>
    </row>
    <row r="561" spans="2:3" x14ac:dyDescent="0.15">
      <c r="B561" t="s">
        <v>561</v>
      </c>
      <c r="C561" t="s">
        <v>2345</v>
      </c>
    </row>
    <row r="562" spans="2:3" x14ac:dyDescent="0.15">
      <c r="B562" t="s">
        <v>562</v>
      </c>
      <c r="C562" t="s">
        <v>2346</v>
      </c>
    </row>
    <row r="563" spans="2:3" x14ac:dyDescent="0.15">
      <c r="B563" t="s">
        <v>563</v>
      </c>
      <c r="C563" t="s">
        <v>2347</v>
      </c>
    </row>
    <row r="564" spans="2:3" x14ac:dyDescent="0.15">
      <c r="B564" t="s">
        <v>564</v>
      </c>
      <c r="C564" t="s">
        <v>2348</v>
      </c>
    </row>
    <row r="565" spans="2:3" x14ac:dyDescent="0.15">
      <c r="B565" t="s">
        <v>565</v>
      </c>
      <c r="C565" t="s">
        <v>2349</v>
      </c>
    </row>
    <row r="566" spans="2:3" x14ac:dyDescent="0.15">
      <c r="B566" t="s">
        <v>566</v>
      </c>
      <c r="C566" t="s">
        <v>2350</v>
      </c>
    </row>
    <row r="567" spans="2:3" x14ac:dyDescent="0.15">
      <c r="B567" t="s">
        <v>567</v>
      </c>
      <c r="C567" t="s">
        <v>2351</v>
      </c>
    </row>
    <row r="568" spans="2:3" x14ac:dyDescent="0.15">
      <c r="B568" t="s">
        <v>568</v>
      </c>
      <c r="C568" t="s">
        <v>2352</v>
      </c>
    </row>
    <row r="569" spans="2:3" x14ac:dyDescent="0.15">
      <c r="B569" t="s">
        <v>569</v>
      </c>
      <c r="C569" t="s">
        <v>2353</v>
      </c>
    </row>
    <row r="570" spans="2:3" x14ac:dyDescent="0.15">
      <c r="B570" t="s">
        <v>570</v>
      </c>
      <c r="C570" t="s">
        <v>2354</v>
      </c>
    </row>
    <row r="571" spans="2:3" x14ac:dyDescent="0.15">
      <c r="B571" t="s">
        <v>571</v>
      </c>
      <c r="C571" t="s">
        <v>2355</v>
      </c>
    </row>
    <row r="572" spans="2:3" x14ac:dyDescent="0.15">
      <c r="B572" t="s">
        <v>572</v>
      </c>
      <c r="C572" t="s">
        <v>2356</v>
      </c>
    </row>
    <row r="573" spans="2:3" x14ac:dyDescent="0.15">
      <c r="B573" t="s">
        <v>573</v>
      </c>
      <c r="C573" t="s">
        <v>2357</v>
      </c>
    </row>
    <row r="574" spans="2:3" x14ac:dyDescent="0.15">
      <c r="B574" t="s">
        <v>574</v>
      </c>
      <c r="C574" t="s">
        <v>2358</v>
      </c>
    </row>
    <row r="575" spans="2:3" x14ac:dyDescent="0.15">
      <c r="B575" t="s">
        <v>575</v>
      </c>
      <c r="C575" t="s">
        <v>2359</v>
      </c>
    </row>
    <row r="576" spans="2:3" x14ac:dyDescent="0.15">
      <c r="B576" t="s">
        <v>576</v>
      </c>
      <c r="C576" t="s">
        <v>2360</v>
      </c>
    </row>
    <row r="577" spans="2:3" x14ac:dyDescent="0.15">
      <c r="B577" t="s">
        <v>577</v>
      </c>
      <c r="C577" t="s">
        <v>2361</v>
      </c>
    </row>
    <row r="578" spans="2:3" x14ac:dyDescent="0.15">
      <c r="B578" t="s">
        <v>578</v>
      </c>
      <c r="C578" t="s">
        <v>2362</v>
      </c>
    </row>
    <row r="579" spans="2:3" x14ac:dyDescent="0.15">
      <c r="B579" t="s">
        <v>579</v>
      </c>
      <c r="C579" t="s">
        <v>2363</v>
      </c>
    </row>
    <row r="580" spans="2:3" x14ac:dyDescent="0.15">
      <c r="B580" t="s">
        <v>580</v>
      </c>
      <c r="C580" t="s">
        <v>2364</v>
      </c>
    </row>
    <row r="581" spans="2:3" x14ac:dyDescent="0.15">
      <c r="B581" t="s">
        <v>581</v>
      </c>
      <c r="C581" t="s">
        <v>2365</v>
      </c>
    </row>
    <row r="582" spans="2:3" x14ac:dyDescent="0.15">
      <c r="B582" t="s">
        <v>582</v>
      </c>
      <c r="C582" t="s">
        <v>2366</v>
      </c>
    </row>
    <row r="583" spans="2:3" x14ac:dyDescent="0.15">
      <c r="B583" t="s">
        <v>583</v>
      </c>
      <c r="C583" t="s">
        <v>2367</v>
      </c>
    </row>
    <row r="584" spans="2:3" x14ac:dyDescent="0.15">
      <c r="B584" t="s">
        <v>584</v>
      </c>
      <c r="C584" t="s">
        <v>2368</v>
      </c>
    </row>
    <row r="585" spans="2:3" x14ac:dyDescent="0.15">
      <c r="B585" t="s">
        <v>585</v>
      </c>
      <c r="C585" t="s">
        <v>2369</v>
      </c>
    </row>
    <row r="586" spans="2:3" x14ac:dyDescent="0.15">
      <c r="B586" t="s">
        <v>586</v>
      </c>
      <c r="C586" t="s">
        <v>2370</v>
      </c>
    </row>
    <row r="587" spans="2:3" x14ac:dyDescent="0.15">
      <c r="B587" t="s">
        <v>587</v>
      </c>
      <c r="C587" t="s">
        <v>2371</v>
      </c>
    </row>
    <row r="588" spans="2:3" x14ac:dyDescent="0.15">
      <c r="B588" t="s">
        <v>588</v>
      </c>
      <c r="C588" t="s">
        <v>2372</v>
      </c>
    </row>
    <row r="589" spans="2:3" x14ac:dyDescent="0.15">
      <c r="B589" t="s">
        <v>589</v>
      </c>
      <c r="C589" t="s">
        <v>2373</v>
      </c>
    </row>
    <row r="590" spans="2:3" x14ac:dyDescent="0.15">
      <c r="B590" t="s">
        <v>590</v>
      </c>
      <c r="C590" t="s">
        <v>2374</v>
      </c>
    </row>
    <row r="591" spans="2:3" x14ac:dyDescent="0.15">
      <c r="B591" t="s">
        <v>591</v>
      </c>
      <c r="C591" t="s">
        <v>2375</v>
      </c>
    </row>
    <row r="592" spans="2:3" x14ac:dyDescent="0.15">
      <c r="B592" t="s">
        <v>592</v>
      </c>
      <c r="C592" t="s">
        <v>2376</v>
      </c>
    </row>
    <row r="593" spans="2:3" x14ac:dyDescent="0.15">
      <c r="B593" t="s">
        <v>593</v>
      </c>
      <c r="C593" t="s">
        <v>2377</v>
      </c>
    </row>
    <row r="594" spans="2:3" x14ac:dyDescent="0.15">
      <c r="B594" t="s">
        <v>594</v>
      </c>
      <c r="C594" t="s">
        <v>2378</v>
      </c>
    </row>
    <row r="595" spans="2:3" x14ac:dyDescent="0.15">
      <c r="B595" t="s">
        <v>595</v>
      </c>
      <c r="C595" t="s">
        <v>2379</v>
      </c>
    </row>
    <row r="596" spans="2:3" x14ac:dyDescent="0.15">
      <c r="B596" t="s">
        <v>596</v>
      </c>
      <c r="C596" t="s">
        <v>2380</v>
      </c>
    </row>
    <row r="597" spans="2:3" x14ac:dyDescent="0.15">
      <c r="B597" t="s">
        <v>597</v>
      </c>
      <c r="C597" t="s">
        <v>2381</v>
      </c>
    </row>
    <row r="598" spans="2:3" x14ac:dyDescent="0.15">
      <c r="B598" t="s">
        <v>598</v>
      </c>
      <c r="C598" t="s">
        <v>2382</v>
      </c>
    </row>
    <row r="599" spans="2:3" x14ac:dyDescent="0.15">
      <c r="B599" t="s">
        <v>599</v>
      </c>
      <c r="C599" t="s">
        <v>2383</v>
      </c>
    </row>
    <row r="600" spans="2:3" x14ac:dyDescent="0.15">
      <c r="B600" t="s">
        <v>600</v>
      </c>
      <c r="C600" t="s">
        <v>2384</v>
      </c>
    </row>
    <row r="601" spans="2:3" x14ac:dyDescent="0.15">
      <c r="B601" t="s">
        <v>601</v>
      </c>
      <c r="C601" t="s">
        <v>2385</v>
      </c>
    </row>
    <row r="602" spans="2:3" x14ac:dyDescent="0.15">
      <c r="B602" t="s">
        <v>2386</v>
      </c>
      <c r="C602" t="s">
        <v>2387</v>
      </c>
    </row>
    <row r="603" spans="2:3" x14ac:dyDescent="0.15">
      <c r="B603" t="s">
        <v>602</v>
      </c>
      <c r="C603" t="s">
        <v>2388</v>
      </c>
    </row>
    <row r="604" spans="2:3" x14ac:dyDescent="0.15">
      <c r="B604" t="s">
        <v>603</v>
      </c>
      <c r="C604" t="s">
        <v>2389</v>
      </c>
    </row>
    <row r="605" spans="2:3" x14ac:dyDescent="0.15">
      <c r="B605" t="s">
        <v>604</v>
      </c>
      <c r="C605" t="s">
        <v>2390</v>
      </c>
    </row>
    <row r="606" spans="2:3" x14ac:dyDescent="0.15">
      <c r="B606" t="s">
        <v>605</v>
      </c>
      <c r="C606" t="s">
        <v>2391</v>
      </c>
    </row>
    <row r="607" spans="2:3" x14ac:dyDescent="0.15">
      <c r="B607" t="s">
        <v>2392</v>
      </c>
      <c r="C607" t="s">
        <v>2393</v>
      </c>
    </row>
    <row r="608" spans="2:3" x14ac:dyDescent="0.15">
      <c r="B608" t="s">
        <v>606</v>
      </c>
      <c r="C608" t="s">
        <v>2394</v>
      </c>
    </row>
    <row r="609" spans="2:3" x14ac:dyDescent="0.15">
      <c r="B609" t="s">
        <v>607</v>
      </c>
      <c r="C609" t="s">
        <v>2395</v>
      </c>
    </row>
    <row r="610" spans="2:3" x14ac:dyDescent="0.15">
      <c r="B610" t="s">
        <v>608</v>
      </c>
      <c r="C610" t="s">
        <v>2396</v>
      </c>
    </row>
    <row r="611" spans="2:3" x14ac:dyDescent="0.15">
      <c r="B611" t="s">
        <v>609</v>
      </c>
      <c r="C611" t="s">
        <v>2397</v>
      </c>
    </row>
    <row r="612" spans="2:3" x14ac:dyDescent="0.15">
      <c r="B612" t="s">
        <v>610</v>
      </c>
      <c r="C612" t="s">
        <v>2398</v>
      </c>
    </row>
    <row r="613" spans="2:3" x14ac:dyDescent="0.15">
      <c r="B613" t="s">
        <v>611</v>
      </c>
      <c r="C613" t="s">
        <v>2399</v>
      </c>
    </row>
    <row r="614" spans="2:3" x14ac:dyDescent="0.15">
      <c r="B614" t="s">
        <v>612</v>
      </c>
      <c r="C614" t="s">
        <v>2400</v>
      </c>
    </row>
    <row r="615" spans="2:3" x14ac:dyDescent="0.15">
      <c r="B615" t="s">
        <v>613</v>
      </c>
      <c r="C615" t="s">
        <v>2401</v>
      </c>
    </row>
    <row r="616" spans="2:3" x14ac:dyDescent="0.15">
      <c r="B616" t="s">
        <v>614</v>
      </c>
      <c r="C616" t="s">
        <v>2402</v>
      </c>
    </row>
    <row r="617" spans="2:3" x14ac:dyDescent="0.15">
      <c r="B617" t="s">
        <v>1768</v>
      </c>
      <c r="C617" t="s">
        <v>2403</v>
      </c>
    </row>
    <row r="618" spans="2:3" x14ac:dyDescent="0.15">
      <c r="B618" t="s">
        <v>615</v>
      </c>
      <c r="C618" t="s">
        <v>2404</v>
      </c>
    </row>
    <row r="619" spans="2:3" x14ac:dyDescent="0.15">
      <c r="B619" t="s">
        <v>616</v>
      </c>
      <c r="C619" t="s">
        <v>2405</v>
      </c>
    </row>
    <row r="620" spans="2:3" x14ac:dyDescent="0.15">
      <c r="B620" t="s">
        <v>617</v>
      </c>
      <c r="C620" t="s">
        <v>2406</v>
      </c>
    </row>
    <row r="621" spans="2:3" x14ac:dyDescent="0.15">
      <c r="B621" t="s">
        <v>618</v>
      </c>
      <c r="C621" t="s">
        <v>2407</v>
      </c>
    </row>
    <row r="622" spans="2:3" x14ac:dyDescent="0.15">
      <c r="B622" t="s">
        <v>619</v>
      </c>
      <c r="C622" t="s">
        <v>2408</v>
      </c>
    </row>
    <row r="623" spans="2:3" x14ac:dyDescent="0.15">
      <c r="B623" t="s">
        <v>620</v>
      </c>
      <c r="C623" t="s">
        <v>2409</v>
      </c>
    </row>
    <row r="624" spans="2:3" x14ac:dyDescent="0.15">
      <c r="B624" t="s">
        <v>621</v>
      </c>
      <c r="C624" t="s">
        <v>2410</v>
      </c>
    </row>
    <row r="625" spans="2:3" x14ac:dyDescent="0.15">
      <c r="B625" t="s">
        <v>622</v>
      </c>
      <c r="C625" t="s">
        <v>2411</v>
      </c>
    </row>
    <row r="626" spans="2:3" x14ac:dyDescent="0.15">
      <c r="B626" t="s">
        <v>623</v>
      </c>
      <c r="C626" t="s">
        <v>2412</v>
      </c>
    </row>
    <row r="627" spans="2:3" x14ac:dyDescent="0.15">
      <c r="B627" t="s">
        <v>624</v>
      </c>
      <c r="C627" t="s">
        <v>2413</v>
      </c>
    </row>
    <row r="628" spans="2:3" x14ac:dyDescent="0.15">
      <c r="B628" t="s">
        <v>625</v>
      </c>
      <c r="C628" t="s">
        <v>2414</v>
      </c>
    </row>
    <row r="629" spans="2:3" x14ac:dyDescent="0.15">
      <c r="B629" t="s">
        <v>626</v>
      </c>
      <c r="C629" t="s">
        <v>2415</v>
      </c>
    </row>
    <row r="630" spans="2:3" x14ac:dyDescent="0.15">
      <c r="B630" t="s">
        <v>627</v>
      </c>
      <c r="C630" t="s">
        <v>2416</v>
      </c>
    </row>
    <row r="631" spans="2:3" x14ac:dyDescent="0.15">
      <c r="B631" t="s">
        <v>628</v>
      </c>
      <c r="C631" t="s">
        <v>2417</v>
      </c>
    </row>
    <row r="632" spans="2:3" x14ac:dyDescent="0.15">
      <c r="B632" t="s">
        <v>629</v>
      </c>
      <c r="C632" t="s">
        <v>2418</v>
      </c>
    </row>
    <row r="633" spans="2:3" x14ac:dyDescent="0.15">
      <c r="B633" t="s">
        <v>630</v>
      </c>
      <c r="C633" t="s">
        <v>2419</v>
      </c>
    </row>
    <row r="634" spans="2:3" x14ac:dyDescent="0.15">
      <c r="B634" t="s">
        <v>631</v>
      </c>
      <c r="C634" t="s">
        <v>2420</v>
      </c>
    </row>
    <row r="635" spans="2:3" x14ac:dyDescent="0.15">
      <c r="B635" t="s">
        <v>632</v>
      </c>
      <c r="C635" t="s">
        <v>2421</v>
      </c>
    </row>
    <row r="636" spans="2:3" x14ac:dyDescent="0.15">
      <c r="B636" t="s">
        <v>633</v>
      </c>
      <c r="C636" t="s">
        <v>2422</v>
      </c>
    </row>
    <row r="637" spans="2:3" x14ac:dyDescent="0.15">
      <c r="B637" t="s">
        <v>634</v>
      </c>
      <c r="C637" t="s">
        <v>2423</v>
      </c>
    </row>
    <row r="638" spans="2:3" x14ac:dyDescent="0.15">
      <c r="B638" t="s">
        <v>635</v>
      </c>
      <c r="C638" t="s">
        <v>2424</v>
      </c>
    </row>
    <row r="639" spans="2:3" x14ac:dyDescent="0.15">
      <c r="B639" t="s">
        <v>636</v>
      </c>
      <c r="C639" t="s">
        <v>2425</v>
      </c>
    </row>
    <row r="640" spans="2:3" x14ac:dyDescent="0.15">
      <c r="B640" t="s">
        <v>637</v>
      </c>
      <c r="C640" t="s">
        <v>2426</v>
      </c>
    </row>
    <row r="641" spans="2:3" x14ac:dyDescent="0.15">
      <c r="B641" t="s">
        <v>638</v>
      </c>
      <c r="C641" t="s">
        <v>2427</v>
      </c>
    </row>
    <row r="642" spans="2:3" x14ac:dyDescent="0.15">
      <c r="B642" t="s">
        <v>639</v>
      </c>
      <c r="C642" t="s">
        <v>2428</v>
      </c>
    </row>
    <row r="643" spans="2:3" x14ac:dyDescent="0.15">
      <c r="B643" t="s">
        <v>640</v>
      </c>
      <c r="C643" t="s">
        <v>2429</v>
      </c>
    </row>
    <row r="644" spans="2:3" x14ac:dyDescent="0.15">
      <c r="B644" t="s">
        <v>641</v>
      </c>
      <c r="C644" t="s">
        <v>2430</v>
      </c>
    </row>
    <row r="645" spans="2:3" x14ac:dyDescent="0.15">
      <c r="B645" t="s">
        <v>642</v>
      </c>
      <c r="C645" t="s">
        <v>2431</v>
      </c>
    </row>
    <row r="646" spans="2:3" x14ac:dyDescent="0.15">
      <c r="B646" t="s">
        <v>643</v>
      </c>
      <c r="C646" t="s">
        <v>2432</v>
      </c>
    </row>
    <row r="647" spans="2:3" x14ac:dyDescent="0.15">
      <c r="B647" t="s">
        <v>644</v>
      </c>
      <c r="C647" t="s">
        <v>2433</v>
      </c>
    </row>
    <row r="648" spans="2:3" x14ac:dyDescent="0.15">
      <c r="B648" t="s">
        <v>645</v>
      </c>
      <c r="C648" t="s">
        <v>2434</v>
      </c>
    </row>
    <row r="649" spans="2:3" x14ac:dyDescent="0.15">
      <c r="B649" t="s">
        <v>646</v>
      </c>
      <c r="C649" t="s">
        <v>2435</v>
      </c>
    </row>
    <row r="650" spans="2:3" x14ac:dyDescent="0.15">
      <c r="B650" t="s">
        <v>647</v>
      </c>
      <c r="C650" t="s">
        <v>2436</v>
      </c>
    </row>
    <row r="651" spans="2:3" x14ac:dyDescent="0.15">
      <c r="B651" t="s">
        <v>648</v>
      </c>
      <c r="C651" t="s">
        <v>2437</v>
      </c>
    </row>
    <row r="652" spans="2:3" x14ac:dyDescent="0.15">
      <c r="B652" t="s">
        <v>649</v>
      </c>
      <c r="C652" t="s">
        <v>2438</v>
      </c>
    </row>
    <row r="653" spans="2:3" x14ac:dyDescent="0.15">
      <c r="B653" t="s">
        <v>650</v>
      </c>
      <c r="C653" t="s">
        <v>2439</v>
      </c>
    </row>
    <row r="654" spans="2:3" x14ac:dyDescent="0.15">
      <c r="B654" t="s">
        <v>651</v>
      </c>
      <c r="C654" t="s">
        <v>2440</v>
      </c>
    </row>
    <row r="655" spans="2:3" x14ac:dyDescent="0.15">
      <c r="B655" t="s">
        <v>652</v>
      </c>
      <c r="C655" t="s">
        <v>2441</v>
      </c>
    </row>
    <row r="656" spans="2:3" x14ac:dyDescent="0.15">
      <c r="B656" t="s">
        <v>653</v>
      </c>
      <c r="C656" t="s">
        <v>2442</v>
      </c>
    </row>
    <row r="657" spans="2:3" x14ac:dyDescent="0.15">
      <c r="B657" t="s">
        <v>654</v>
      </c>
      <c r="C657" t="s">
        <v>2443</v>
      </c>
    </row>
    <row r="658" spans="2:3" x14ac:dyDescent="0.15">
      <c r="B658" t="s">
        <v>655</v>
      </c>
      <c r="C658" t="s">
        <v>2444</v>
      </c>
    </row>
    <row r="659" spans="2:3" x14ac:dyDescent="0.15">
      <c r="B659" t="s">
        <v>656</v>
      </c>
      <c r="C659" t="s">
        <v>2445</v>
      </c>
    </row>
    <row r="660" spans="2:3" x14ac:dyDescent="0.15">
      <c r="B660" t="s">
        <v>657</v>
      </c>
      <c r="C660" t="s">
        <v>2446</v>
      </c>
    </row>
    <row r="661" spans="2:3" x14ac:dyDescent="0.15">
      <c r="B661" t="s">
        <v>658</v>
      </c>
      <c r="C661" t="s">
        <v>2447</v>
      </c>
    </row>
    <row r="662" spans="2:3" x14ac:dyDescent="0.15">
      <c r="B662" t="s">
        <v>659</v>
      </c>
      <c r="C662" t="s">
        <v>2448</v>
      </c>
    </row>
    <row r="663" spans="2:3" x14ac:dyDescent="0.15">
      <c r="B663" t="s">
        <v>660</v>
      </c>
      <c r="C663" t="s">
        <v>2449</v>
      </c>
    </row>
    <row r="664" spans="2:3" x14ac:dyDescent="0.15">
      <c r="B664" t="s">
        <v>661</v>
      </c>
      <c r="C664" t="s">
        <v>2450</v>
      </c>
    </row>
    <row r="665" spans="2:3" x14ac:dyDescent="0.15">
      <c r="B665" t="s">
        <v>662</v>
      </c>
      <c r="C665" t="s">
        <v>2451</v>
      </c>
    </row>
    <row r="666" spans="2:3" x14ac:dyDescent="0.15">
      <c r="B666" t="s">
        <v>663</v>
      </c>
      <c r="C666" t="s">
        <v>2452</v>
      </c>
    </row>
    <row r="667" spans="2:3" x14ac:dyDescent="0.15">
      <c r="B667" t="s">
        <v>664</v>
      </c>
      <c r="C667" t="s">
        <v>2453</v>
      </c>
    </row>
    <row r="668" spans="2:3" x14ac:dyDescent="0.15">
      <c r="B668" t="s">
        <v>665</v>
      </c>
      <c r="C668" t="s">
        <v>2454</v>
      </c>
    </row>
    <row r="669" spans="2:3" x14ac:dyDescent="0.15">
      <c r="B669" t="s">
        <v>666</v>
      </c>
      <c r="C669" t="s">
        <v>2455</v>
      </c>
    </row>
    <row r="670" spans="2:3" x14ac:dyDescent="0.15">
      <c r="B670" t="s">
        <v>667</v>
      </c>
      <c r="C670" t="s">
        <v>2456</v>
      </c>
    </row>
    <row r="671" spans="2:3" x14ac:dyDescent="0.15">
      <c r="B671" t="s">
        <v>668</v>
      </c>
      <c r="C671" t="s">
        <v>2457</v>
      </c>
    </row>
    <row r="672" spans="2:3" x14ac:dyDescent="0.15">
      <c r="B672" t="s">
        <v>669</v>
      </c>
      <c r="C672" t="s">
        <v>2458</v>
      </c>
    </row>
    <row r="673" spans="2:3" x14ac:dyDescent="0.15">
      <c r="B673" t="s">
        <v>670</v>
      </c>
      <c r="C673" t="s">
        <v>2459</v>
      </c>
    </row>
    <row r="674" spans="2:3" x14ac:dyDescent="0.15">
      <c r="B674" t="s">
        <v>671</v>
      </c>
      <c r="C674" t="s">
        <v>2460</v>
      </c>
    </row>
    <row r="675" spans="2:3" x14ac:dyDescent="0.15">
      <c r="B675" t="s">
        <v>672</v>
      </c>
      <c r="C675" t="s">
        <v>2461</v>
      </c>
    </row>
    <row r="676" spans="2:3" x14ac:dyDescent="0.15">
      <c r="B676" t="s">
        <v>673</v>
      </c>
      <c r="C676" t="s">
        <v>2462</v>
      </c>
    </row>
    <row r="677" spans="2:3" x14ac:dyDescent="0.15">
      <c r="B677" t="s">
        <v>674</v>
      </c>
      <c r="C677" t="s">
        <v>2463</v>
      </c>
    </row>
    <row r="678" spans="2:3" x14ac:dyDescent="0.15">
      <c r="B678" t="s">
        <v>675</v>
      </c>
      <c r="C678" t="s">
        <v>2464</v>
      </c>
    </row>
    <row r="679" spans="2:3" x14ac:dyDescent="0.15">
      <c r="B679" t="s">
        <v>676</v>
      </c>
      <c r="C679" t="s">
        <v>2465</v>
      </c>
    </row>
    <row r="680" spans="2:3" x14ac:dyDescent="0.15">
      <c r="B680" t="s">
        <v>677</v>
      </c>
      <c r="C680" t="s">
        <v>2466</v>
      </c>
    </row>
    <row r="681" spans="2:3" x14ac:dyDescent="0.15">
      <c r="B681" t="s">
        <v>678</v>
      </c>
      <c r="C681" t="s">
        <v>2467</v>
      </c>
    </row>
    <row r="682" spans="2:3" x14ac:dyDescent="0.15">
      <c r="B682" t="s">
        <v>679</v>
      </c>
      <c r="C682" t="s">
        <v>2468</v>
      </c>
    </row>
    <row r="683" spans="2:3" x14ac:dyDescent="0.15">
      <c r="B683" t="s">
        <v>680</v>
      </c>
      <c r="C683" t="s">
        <v>2469</v>
      </c>
    </row>
    <row r="684" spans="2:3" x14ac:dyDescent="0.15">
      <c r="B684" t="s">
        <v>681</v>
      </c>
      <c r="C684" t="s">
        <v>2470</v>
      </c>
    </row>
    <row r="685" spans="2:3" x14ac:dyDescent="0.15">
      <c r="B685" t="s">
        <v>682</v>
      </c>
      <c r="C685" t="s">
        <v>2471</v>
      </c>
    </row>
    <row r="686" spans="2:3" x14ac:dyDescent="0.15">
      <c r="B686" t="s">
        <v>683</v>
      </c>
      <c r="C686" t="s">
        <v>2472</v>
      </c>
    </row>
    <row r="687" spans="2:3" x14ac:dyDescent="0.15">
      <c r="B687" t="s">
        <v>684</v>
      </c>
      <c r="C687" t="s">
        <v>2473</v>
      </c>
    </row>
    <row r="688" spans="2:3" x14ac:dyDescent="0.15">
      <c r="B688" t="s">
        <v>685</v>
      </c>
      <c r="C688" t="s">
        <v>2474</v>
      </c>
    </row>
    <row r="689" spans="2:3" x14ac:dyDescent="0.15">
      <c r="B689" t="s">
        <v>686</v>
      </c>
      <c r="C689" t="s">
        <v>2475</v>
      </c>
    </row>
    <row r="690" spans="2:3" x14ac:dyDescent="0.15">
      <c r="B690" t="s">
        <v>687</v>
      </c>
      <c r="C690" t="s">
        <v>2476</v>
      </c>
    </row>
    <row r="691" spans="2:3" x14ac:dyDescent="0.15">
      <c r="B691" t="s">
        <v>688</v>
      </c>
      <c r="C691" t="s">
        <v>2477</v>
      </c>
    </row>
    <row r="692" spans="2:3" x14ac:dyDescent="0.15">
      <c r="B692" t="s">
        <v>689</v>
      </c>
      <c r="C692" t="s">
        <v>2478</v>
      </c>
    </row>
    <row r="693" spans="2:3" x14ac:dyDescent="0.15">
      <c r="B693" t="s">
        <v>690</v>
      </c>
      <c r="C693" t="s">
        <v>2479</v>
      </c>
    </row>
    <row r="694" spans="2:3" x14ac:dyDescent="0.15">
      <c r="B694" t="s">
        <v>691</v>
      </c>
      <c r="C694" t="s">
        <v>2480</v>
      </c>
    </row>
    <row r="695" spans="2:3" x14ac:dyDescent="0.15">
      <c r="B695" t="s">
        <v>692</v>
      </c>
      <c r="C695" t="s">
        <v>2481</v>
      </c>
    </row>
    <row r="696" spans="2:3" x14ac:dyDescent="0.15">
      <c r="B696" t="s">
        <v>693</v>
      </c>
      <c r="C696" t="s">
        <v>2482</v>
      </c>
    </row>
    <row r="697" spans="2:3" x14ac:dyDescent="0.15">
      <c r="B697" t="s">
        <v>694</v>
      </c>
      <c r="C697" t="s">
        <v>2483</v>
      </c>
    </row>
    <row r="698" spans="2:3" x14ac:dyDescent="0.15">
      <c r="B698" t="s">
        <v>695</v>
      </c>
      <c r="C698" t="s">
        <v>2484</v>
      </c>
    </row>
    <row r="699" spans="2:3" x14ac:dyDescent="0.15">
      <c r="B699" t="s">
        <v>696</v>
      </c>
      <c r="C699" t="s">
        <v>2485</v>
      </c>
    </row>
    <row r="700" spans="2:3" x14ac:dyDescent="0.15">
      <c r="B700" t="s">
        <v>697</v>
      </c>
      <c r="C700" t="s">
        <v>2486</v>
      </c>
    </row>
    <row r="701" spans="2:3" x14ac:dyDescent="0.15">
      <c r="B701" t="s">
        <v>698</v>
      </c>
      <c r="C701" t="s">
        <v>2487</v>
      </c>
    </row>
    <row r="702" spans="2:3" x14ac:dyDescent="0.15">
      <c r="B702" t="s">
        <v>699</v>
      </c>
      <c r="C702" t="s">
        <v>2488</v>
      </c>
    </row>
    <row r="703" spans="2:3" x14ac:dyDescent="0.15">
      <c r="B703" t="s">
        <v>700</v>
      </c>
      <c r="C703" t="s">
        <v>2489</v>
      </c>
    </row>
    <row r="704" spans="2:3" x14ac:dyDescent="0.15">
      <c r="B704" t="s">
        <v>701</v>
      </c>
      <c r="C704" t="s">
        <v>2490</v>
      </c>
    </row>
    <row r="705" spans="2:3" x14ac:dyDescent="0.15">
      <c r="B705" t="s">
        <v>702</v>
      </c>
      <c r="C705" t="s">
        <v>2491</v>
      </c>
    </row>
    <row r="706" spans="2:3" x14ac:dyDescent="0.15">
      <c r="B706" t="s">
        <v>703</v>
      </c>
      <c r="C706" t="s">
        <v>2492</v>
      </c>
    </row>
    <row r="707" spans="2:3" x14ac:dyDescent="0.15">
      <c r="B707" t="s">
        <v>704</v>
      </c>
      <c r="C707" t="s">
        <v>2493</v>
      </c>
    </row>
    <row r="708" spans="2:3" x14ac:dyDescent="0.15">
      <c r="B708" t="s">
        <v>705</v>
      </c>
      <c r="C708" t="s">
        <v>2494</v>
      </c>
    </row>
    <row r="709" spans="2:3" x14ac:dyDescent="0.15">
      <c r="B709" t="s">
        <v>706</v>
      </c>
      <c r="C709" t="s">
        <v>2495</v>
      </c>
    </row>
    <row r="710" spans="2:3" x14ac:dyDescent="0.15">
      <c r="B710" t="s">
        <v>707</v>
      </c>
      <c r="C710" t="s">
        <v>2496</v>
      </c>
    </row>
    <row r="711" spans="2:3" x14ac:dyDescent="0.15">
      <c r="B711" t="s">
        <v>708</v>
      </c>
      <c r="C711" t="s">
        <v>2497</v>
      </c>
    </row>
    <row r="712" spans="2:3" x14ac:dyDescent="0.15">
      <c r="B712" t="s">
        <v>709</v>
      </c>
      <c r="C712" t="s">
        <v>2498</v>
      </c>
    </row>
    <row r="713" spans="2:3" x14ac:dyDescent="0.15">
      <c r="B713" t="s">
        <v>710</v>
      </c>
      <c r="C713" t="s">
        <v>2499</v>
      </c>
    </row>
    <row r="714" spans="2:3" x14ac:dyDescent="0.15">
      <c r="B714" t="s">
        <v>711</v>
      </c>
      <c r="C714" t="s">
        <v>2500</v>
      </c>
    </row>
    <row r="715" spans="2:3" x14ac:dyDescent="0.15">
      <c r="B715" t="s">
        <v>712</v>
      </c>
      <c r="C715" t="s">
        <v>2501</v>
      </c>
    </row>
    <row r="716" spans="2:3" x14ac:dyDescent="0.15">
      <c r="B716" t="s">
        <v>713</v>
      </c>
      <c r="C716" t="s">
        <v>2502</v>
      </c>
    </row>
    <row r="717" spans="2:3" x14ac:dyDescent="0.15">
      <c r="B717" t="s">
        <v>714</v>
      </c>
      <c r="C717" t="s">
        <v>2503</v>
      </c>
    </row>
    <row r="718" spans="2:3" x14ac:dyDescent="0.15">
      <c r="B718" t="s">
        <v>715</v>
      </c>
      <c r="C718" t="s">
        <v>2504</v>
      </c>
    </row>
    <row r="719" spans="2:3" x14ac:dyDescent="0.15">
      <c r="B719" t="s">
        <v>716</v>
      </c>
      <c r="C719" t="s">
        <v>2505</v>
      </c>
    </row>
    <row r="720" spans="2:3" x14ac:dyDescent="0.15">
      <c r="B720" t="s">
        <v>717</v>
      </c>
      <c r="C720" t="s">
        <v>2506</v>
      </c>
    </row>
    <row r="721" spans="2:3" x14ac:dyDescent="0.15">
      <c r="B721" t="s">
        <v>718</v>
      </c>
      <c r="C721" t="s">
        <v>2507</v>
      </c>
    </row>
    <row r="722" spans="2:3" x14ac:dyDescent="0.15">
      <c r="B722" t="s">
        <v>719</v>
      </c>
      <c r="C722" t="s">
        <v>2508</v>
      </c>
    </row>
    <row r="723" spans="2:3" x14ac:dyDescent="0.15">
      <c r="B723" t="s">
        <v>720</v>
      </c>
      <c r="C723" t="s">
        <v>2509</v>
      </c>
    </row>
    <row r="724" spans="2:3" x14ac:dyDescent="0.15">
      <c r="B724" t="s">
        <v>721</v>
      </c>
      <c r="C724" t="s">
        <v>2510</v>
      </c>
    </row>
    <row r="725" spans="2:3" x14ac:dyDescent="0.15">
      <c r="B725" t="s">
        <v>722</v>
      </c>
      <c r="C725" t="s">
        <v>2511</v>
      </c>
    </row>
    <row r="726" spans="2:3" x14ac:dyDescent="0.15">
      <c r="B726" t="s">
        <v>723</v>
      </c>
      <c r="C726" t="s">
        <v>2512</v>
      </c>
    </row>
    <row r="727" spans="2:3" x14ac:dyDescent="0.15">
      <c r="B727" t="s">
        <v>724</v>
      </c>
      <c r="C727" t="s">
        <v>2513</v>
      </c>
    </row>
    <row r="728" spans="2:3" x14ac:dyDescent="0.15">
      <c r="B728" t="s">
        <v>725</v>
      </c>
      <c r="C728" t="s">
        <v>2514</v>
      </c>
    </row>
    <row r="729" spans="2:3" x14ac:dyDescent="0.15">
      <c r="B729" t="s">
        <v>726</v>
      </c>
      <c r="C729" t="s">
        <v>2515</v>
      </c>
    </row>
    <row r="730" spans="2:3" x14ac:dyDescent="0.15">
      <c r="B730" t="s">
        <v>727</v>
      </c>
      <c r="C730" t="s">
        <v>2516</v>
      </c>
    </row>
    <row r="731" spans="2:3" x14ac:dyDescent="0.15">
      <c r="B731" t="s">
        <v>728</v>
      </c>
      <c r="C731" t="s">
        <v>2517</v>
      </c>
    </row>
    <row r="732" spans="2:3" x14ac:dyDescent="0.15">
      <c r="B732" t="s">
        <v>729</v>
      </c>
      <c r="C732" t="s">
        <v>2518</v>
      </c>
    </row>
    <row r="733" spans="2:3" x14ac:dyDescent="0.15">
      <c r="B733" t="s">
        <v>730</v>
      </c>
      <c r="C733" t="s">
        <v>2519</v>
      </c>
    </row>
    <row r="734" spans="2:3" x14ac:dyDescent="0.15">
      <c r="B734" t="s">
        <v>731</v>
      </c>
      <c r="C734" t="s">
        <v>2520</v>
      </c>
    </row>
    <row r="735" spans="2:3" x14ac:dyDescent="0.15">
      <c r="B735" t="s">
        <v>732</v>
      </c>
      <c r="C735" t="s">
        <v>2521</v>
      </c>
    </row>
    <row r="736" spans="2:3" x14ac:dyDescent="0.15">
      <c r="B736" t="s">
        <v>733</v>
      </c>
      <c r="C736" t="s">
        <v>2522</v>
      </c>
    </row>
    <row r="737" spans="2:3" x14ac:dyDescent="0.15">
      <c r="B737" t="s">
        <v>734</v>
      </c>
      <c r="C737" t="s">
        <v>2523</v>
      </c>
    </row>
    <row r="738" spans="2:3" x14ac:dyDescent="0.15">
      <c r="B738" t="s">
        <v>735</v>
      </c>
      <c r="C738" t="s">
        <v>2524</v>
      </c>
    </row>
    <row r="739" spans="2:3" x14ac:dyDescent="0.15">
      <c r="B739" t="s">
        <v>736</v>
      </c>
      <c r="C739" t="s">
        <v>2525</v>
      </c>
    </row>
    <row r="740" spans="2:3" x14ac:dyDescent="0.15">
      <c r="B740" t="s">
        <v>737</v>
      </c>
      <c r="C740" t="s">
        <v>2526</v>
      </c>
    </row>
    <row r="741" spans="2:3" x14ac:dyDescent="0.15">
      <c r="B741" t="s">
        <v>738</v>
      </c>
      <c r="C741" t="s">
        <v>2527</v>
      </c>
    </row>
    <row r="742" spans="2:3" x14ac:dyDescent="0.15">
      <c r="B742" t="s">
        <v>739</v>
      </c>
      <c r="C742" t="s">
        <v>2528</v>
      </c>
    </row>
    <row r="743" spans="2:3" x14ac:dyDescent="0.15">
      <c r="B743" t="s">
        <v>740</v>
      </c>
      <c r="C743" t="s">
        <v>2529</v>
      </c>
    </row>
    <row r="744" spans="2:3" x14ac:dyDescent="0.15">
      <c r="B744" t="s">
        <v>741</v>
      </c>
      <c r="C744" t="s">
        <v>2530</v>
      </c>
    </row>
    <row r="745" spans="2:3" x14ac:dyDescent="0.15">
      <c r="B745" t="s">
        <v>742</v>
      </c>
      <c r="C745" t="s">
        <v>2531</v>
      </c>
    </row>
    <row r="746" spans="2:3" x14ac:dyDescent="0.15">
      <c r="B746" t="s">
        <v>743</v>
      </c>
      <c r="C746" t="s">
        <v>2532</v>
      </c>
    </row>
    <row r="747" spans="2:3" x14ac:dyDescent="0.15">
      <c r="B747" t="s">
        <v>744</v>
      </c>
      <c r="C747" t="s">
        <v>2533</v>
      </c>
    </row>
    <row r="748" spans="2:3" x14ac:dyDescent="0.15">
      <c r="B748" t="s">
        <v>745</v>
      </c>
      <c r="C748" t="s">
        <v>2534</v>
      </c>
    </row>
    <row r="749" spans="2:3" x14ac:dyDescent="0.15">
      <c r="B749" t="s">
        <v>746</v>
      </c>
      <c r="C749" t="s">
        <v>2535</v>
      </c>
    </row>
    <row r="750" spans="2:3" x14ac:dyDescent="0.15">
      <c r="B750" t="s">
        <v>747</v>
      </c>
      <c r="C750" t="s">
        <v>2536</v>
      </c>
    </row>
    <row r="751" spans="2:3" x14ac:dyDescent="0.15">
      <c r="B751" t="s">
        <v>748</v>
      </c>
      <c r="C751" t="s">
        <v>2537</v>
      </c>
    </row>
    <row r="752" spans="2:3" x14ac:dyDescent="0.15">
      <c r="B752" t="s">
        <v>749</v>
      </c>
      <c r="C752" t="s">
        <v>2538</v>
      </c>
    </row>
    <row r="753" spans="2:3" x14ac:dyDescent="0.15">
      <c r="B753" t="s">
        <v>750</v>
      </c>
      <c r="C753" t="s">
        <v>2539</v>
      </c>
    </row>
    <row r="754" spans="2:3" x14ac:dyDescent="0.15">
      <c r="B754" t="s">
        <v>751</v>
      </c>
      <c r="C754" t="s">
        <v>2540</v>
      </c>
    </row>
    <row r="755" spans="2:3" x14ac:dyDescent="0.15">
      <c r="B755" t="s">
        <v>752</v>
      </c>
      <c r="C755" t="s">
        <v>2541</v>
      </c>
    </row>
    <row r="756" spans="2:3" x14ac:dyDescent="0.15">
      <c r="B756" t="s">
        <v>753</v>
      </c>
      <c r="C756" t="s">
        <v>2542</v>
      </c>
    </row>
    <row r="757" spans="2:3" x14ac:dyDescent="0.15">
      <c r="B757" t="s">
        <v>754</v>
      </c>
      <c r="C757" t="s">
        <v>2543</v>
      </c>
    </row>
    <row r="758" spans="2:3" x14ac:dyDescent="0.15">
      <c r="B758" t="s">
        <v>755</v>
      </c>
      <c r="C758" t="s">
        <v>2544</v>
      </c>
    </row>
    <row r="759" spans="2:3" x14ac:dyDescent="0.15">
      <c r="B759" t="s">
        <v>756</v>
      </c>
      <c r="C759" t="s">
        <v>2545</v>
      </c>
    </row>
    <row r="760" spans="2:3" x14ac:dyDescent="0.15">
      <c r="B760" t="s">
        <v>757</v>
      </c>
      <c r="C760" t="s">
        <v>2546</v>
      </c>
    </row>
    <row r="761" spans="2:3" x14ac:dyDescent="0.15">
      <c r="B761" t="s">
        <v>758</v>
      </c>
      <c r="C761" t="s">
        <v>2547</v>
      </c>
    </row>
    <row r="762" spans="2:3" x14ac:dyDescent="0.15">
      <c r="B762" t="s">
        <v>759</v>
      </c>
      <c r="C762" t="s">
        <v>2548</v>
      </c>
    </row>
    <row r="763" spans="2:3" x14ac:dyDescent="0.15">
      <c r="B763" t="s">
        <v>760</v>
      </c>
      <c r="C763" t="s">
        <v>2549</v>
      </c>
    </row>
    <row r="764" spans="2:3" x14ac:dyDescent="0.15">
      <c r="B764" t="s">
        <v>761</v>
      </c>
      <c r="C764" t="s">
        <v>2550</v>
      </c>
    </row>
    <row r="765" spans="2:3" x14ac:dyDescent="0.15">
      <c r="B765" t="s">
        <v>762</v>
      </c>
      <c r="C765" t="s">
        <v>2551</v>
      </c>
    </row>
    <row r="766" spans="2:3" x14ac:dyDescent="0.15">
      <c r="B766" t="s">
        <v>763</v>
      </c>
      <c r="C766" t="s">
        <v>2552</v>
      </c>
    </row>
    <row r="767" spans="2:3" x14ac:dyDescent="0.15">
      <c r="B767" t="s">
        <v>764</v>
      </c>
      <c r="C767" t="s">
        <v>2553</v>
      </c>
    </row>
    <row r="768" spans="2:3" x14ac:dyDescent="0.15">
      <c r="B768" t="s">
        <v>765</v>
      </c>
      <c r="C768" t="s">
        <v>2554</v>
      </c>
    </row>
    <row r="769" spans="2:3" x14ac:dyDescent="0.15">
      <c r="B769" t="s">
        <v>766</v>
      </c>
      <c r="C769" t="s">
        <v>2555</v>
      </c>
    </row>
    <row r="770" spans="2:3" x14ac:dyDescent="0.15">
      <c r="B770" t="s">
        <v>767</v>
      </c>
      <c r="C770" t="s">
        <v>2556</v>
      </c>
    </row>
    <row r="771" spans="2:3" x14ac:dyDescent="0.15">
      <c r="B771" t="s">
        <v>768</v>
      </c>
      <c r="C771" t="s">
        <v>2557</v>
      </c>
    </row>
    <row r="772" spans="2:3" x14ac:dyDescent="0.15">
      <c r="B772" t="s">
        <v>769</v>
      </c>
      <c r="C772" t="s">
        <v>2558</v>
      </c>
    </row>
    <row r="773" spans="2:3" x14ac:dyDescent="0.15">
      <c r="B773" t="s">
        <v>770</v>
      </c>
      <c r="C773" t="s">
        <v>2559</v>
      </c>
    </row>
    <row r="774" spans="2:3" x14ac:dyDescent="0.15">
      <c r="B774" t="s">
        <v>771</v>
      </c>
      <c r="C774" t="s">
        <v>2560</v>
      </c>
    </row>
    <row r="775" spans="2:3" x14ac:dyDescent="0.15">
      <c r="B775" t="s">
        <v>772</v>
      </c>
      <c r="C775" t="s">
        <v>2561</v>
      </c>
    </row>
    <row r="776" spans="2:3" x14ac:dyDescent="0.15">
      <c r="B776" t="s">
        <v>773</v>
      </c>
      <c r="C776" t="s">
        <v>2562</v>
      </c>
    </row>
    <row r="777" spans="2:3" x14ac:dyDescent="0.15">
      <c r="B777" t="s">
        <v>774</v>
      </c>
      <c r="C777" t="s">
        <v>2563</v>
      </c>
    </row>
    <row r="778" spans="2:3" x14ac:dyDescent="0.15">
      <c r="B778" t="s">
        <v>775</v>
      </c>
      <c r="C778" t="s">
        <v>2564</v>
      </c>
    </row>
    <row r="779" spans="2:3" x14ac:dyDescent="0.15">
      <c r="B779" t="s">
        <v>776</v>
      </c>
      <c r="C779" t="s">
        <v>2565</v>
      </c>
    </row>
    <row r="780" spans="2:3" x14ac:dyDescent="0.15">
      <c r="B780" t="s">
        <v>777</v>
      </c>
      <c r="C780" t="s">
        <v>2566</v>
      </c>
    </row>
    <row r="781" spans="2:3" x14ac:dyDescent="0.15">
      <c r="B781" t="s">
        <v>778</v>
      </c>
      <c r="C781" t="s">
        <v>2567</v>
      </c>
    </row>
    <row r="782" spans="2:3" x14ac:dyDescent="0.15">
      <c r="B782" t="s">
        <v>779</v>
      </c>
      <c r="C782" t="s">
        <v>2568</v>
      </c>
    </row>
    <row r="783" spans="2:3" x14ac:dyDescent="0.15">
      <c r="B783" t="s">
        <v>780</v>
      </c>
      <c r="C783" t="s">
        <v>2569</v>
      </c>
    </row>
    <row r="784" spans="2:3" x14ac:dyDescent="0.15">
      <c r="B784" t="s">
        <v>781</v>
      </c>
      <c r="C784" t="s">
        <v>2570</v>
      </c>
    </row>
    <row r="785" spans="2:3" x14ac:dyDescent="0.15">
      <c r="B785" t="s">
        <v>782</v>
      </c>
      <c r="C785" t="s">
        <v>2571</v>
      </c>
    </row>
    <row r="786" spans="2:3" x14ac:dyDescent="0.15">
      <c r="B786" t="s">
        <v>783</v>
      </c>
      <c r="C786" t="s">
        <v>2572</v>
      </c>
    </row>
    <row r="787" spans="2:3" x14ac:dyDescent="0.15">
      <c r="B787" t="s">
        <v>784</v>
      </c>
      <c r="C787" t="s">
        <v>2573</v>
      </c>
    </row>
    <row r="788" spans="2:3" x14ac:dyDescent="0.15">
      <c r="B788" t="s">
        <v>785</v>
      </c>
      <c r="C788" t="s">
        <v>2574</v>
      </c>
    </row>
    <row r="789" spans="2:3" x14ac:dyDescent="0.15">
      <c r="B789" t="s">
        <v>786</v>
      </c>
      <c r="C789" t="s">
        <v>2575</v>
      </c>
    </row>
    <row r="790" spans="2:3" x14ac:dyDescent="0.15">
      <c r="B790" t="s">
        <v>787</v>
      </c>
      <c r="C790" t="s">
        <v>2576</v>
      </c>
    </row>
    <row r="791" spans="2:3" x14ac:dyDescent="0.15">
      <c r="B791" t="s">
        <v>788</v>
      </c>
      <c r="C791" t="s">
        <v>2577</v>
      </c>
    </row>
    <row r="792" spans="2:3" x14ac:dyDescent="0.15">
      <c r="B792" t="s">
        <v>789</v>
      </c>
      <c r="C792" t="s">
        <v>2578</v>
      </c>
    </row>
    <row r="793" spans="2:3" x14ac:dyDescent="0.15">
      <c r="B793" t="s">
        <v>790</v>
      </c>
      <c r="C793" t="s">
        <v>2579</v>
      </c>
    </row>
    <row r="794" spans="2:3" x14ac:dyDescent="0.15">
      <c r="B794" t="s">
        <v>791</v>
      </c>
      <c r="C794" t="s">
        <v>2580</v>
      </c>
    </row>
    <row r="795" spans="2:3" x14ac:dyDescent="0.15">
      <c r="B795" t="s">
        <v>792</v>
      </c>
      <c r="C795" t="s">
        <v>2581</v>
      </c>
    </row>
    <row r="796" spans="2:3" x14ac:dyDescent="0.15">
      <c r="B796" t="s">
        <v>793</v>
      </c>
      <c r="C796" t="s">
        <v>2582</v>
      </c>
    </row>
    <row r="797" spans="2:3" x14ac:dyDescent="0.15">
      <c r="B797" t="s">
        <v>794</v>
      </c>
      <c r="C797" t="s">
        <v>2583</v>
      </c>
    </row>
    <row r="798" spans="2:3" x14ac:dyDescent="0.15">
      <c r="B798" t="s">
        <v>795</v>
      </c>
      <c r="C798" t="s">
        <v>2584</v>
      </c>
    </row>
    <row r="799" spans="2:3" x14ac:dyDescent="0.15">
      <c r="B799" t="s">
        <v>796</v>
      </c>
      <c r="C799" t="s">
        <v>2585</v>
      </c>
    </row>
    <row r="800" spans="2:3" x14ac:dyDescent="0.15">
      <c r="B800" t="s">
        <v>797</v>
      </c>
      <c r="C800" t="s">
        <v>2586</v>
      </c>
    </row>
    <row r="801" spans="2:3" x14ac:dyDescent="0.15">
      <c r="B801" t="s">
        <v>798</v>
      </c>
      <c r="C801" t="s">
        <v>2587</v>
      </c>
    </row>
    <row r="802" spans="2:3" x14ac:dyDescent="0.15">
      <c r="B802" t="s">
        <v>799</v>
      </c>
      <c r="C802" t="s">
        <v>2588</v>
      </c>
    </row>
    <row r="803" spans="2:3" x14ac:dyDescent="0.15">
      <c r="B803" t="s">
        <v>800</v>
      </c>
      <c r="C803" t="s">
        <v>2589</v>
      </c>
    </row>
    <row r="804" spans="2:3" x14ac:dyDescent="0.15">
      <c r="B804" t="s">
        <v>801</v>
      </c>
      <c r="C804" t="s">
        <v>2590</v>
      </c>
    </row>
    <row r="805" spans="2:3" x14ac:dyDescent="0.15">
      <c r="B805" t="s">
        <v>802</v>
      </c>
      <c r="C805" t="s">
        <v>2591</v>
      </c>
    </row>
    <row r="806" spans="2:3" x14ac:dyDescent="0.15">
      <c r="B806" t="s">
        <v>803</v>
      </c>
      <c r="C806" t="s">
        <v>2592</v>
      </c>
    </row>
    <row r="807" spans="2:3" x14ac:dyDescent="0.15">
      <c r="B807" t="s">
        <v>804</v>
      </c>
      <c r="C807" t="s">
        <v>2593</v>
      </c>
    </row>
    <row r="808" spans="2:3" x14ac:dyDescent="0.15">
      <c r="B808" t="s">
        <v>805</v>
      </c>
      <c r="C808" t="s">
        <v>2594</v>
      </c>
    </row>
    <row r="809" spans="2:3" x14ac:dyDescent="0.15">
      <c r="B809" t="s">
        <v>806</v>
      </c>
      <c r="C809" t="s">
        <v>2595</v>
      </c>
    </row>
    <row r="810" spans="2:3" x14ac:dyDescent="0.15">
      <c r="B810" t="s">
        <v>807</v>
      </c>
      <c r="C810" t="s">
        <v>2596</v>
      </c>
    </row>
    <row r="811" spans="2:3" x14ac:dyDescent="0.15">
      <c r="B811" t="s">
        <v>808</v>
      </c>
      <c r="C811" t="s">
        <v>2597</v>
      </c>
    </row>
    <row r="812" spans="2:3" x14ac:dyDescent="0.15">
      <c r="B812" t="s">
        <v>809</v>
      </c>
      <c r="C812" t="s">
        <v>2598</v>
      </c>
    </row>
    <row r="813" spans="2:3" x14ac:dyDescent="0.15">
      <c r="B813" t="s">
        <v>810</v>
      </c>
      <c r="C813" t="s">
        <v>2599</v>
      </c>
    </row>
    <row r="814" spans="2:3" x14ac:dyDescent="0.15">
      <c r="B814" t="s">
        <v>811</v>
      </c>
      <c r="C814" t="s">
        <v>2600</v>
      </c>
    </row>
    <row r="815" spans="2:3" x14ac:dyDescent="0.15">
      <c r="B815" t="s">
        <v>812</v>
      </c>
      <c r="C815" t="s">
        <v>2601</v>
      </c>
    </row>
    <row r="816" spans="2:3" x14ac:dyDescent="0.15">
      <c r="B816" t="s">
        <v>813</v>
      </c>
      <c r="C816" t="s">
        <v>2602</v>
      </c>
    </row>
    <row r="817" spans="2:3" x14ac:dyDescent="0.15">
      <c r="B817" t="s">
        <v>814</v>
      </c>
      <c r="C817" t="s">
        <v>2603</v>
      </c>
    </row>
    <row r="818" spans="2:3" x14ac:dyDescent="0.15">
      <c r="B818" t="s">
        <v>815</v>
      </c>
      <c r="C818" t="s">
        <v>2604</v>
      </c>
    </row>
    <row r="819" spans="2:3" x14ac:dyDescent="0.15">
      <c r="B819" t="s">
        <v>816</v>
      </c>
      <c r="C819" t="s">
        <v>2605</v>
      </c>
    </row>
    <row r="820" spans="2:3" x14ac:dyDescent="0.15">
      <c r="B820" t="s">
        <v>817</v>
      </c>
      <c r="C820" t="s">
        <v>2606</v>
      </c>
    </row>
    <row r="821" spans="2:3" x14ac:dyDescent="0.15">
      <c r="B821" t="s">
        <v>818</v>
      </c>
      <c r="C821" t="s">
        <v>2607</v>
      </c>
    </row>
    <row r="822" spans="2:3" x14ac:dyDescent="0.15">
      <c r="B822" t="s">
        <v>819</v>
      </c>
      <c r="C822" t="s">
        <v>2608</v>
      </c>
    </row>
    <row r="823" spans="2:3" x14ac:dyDescent="0.15">
      <c r="B823" t="s">
        <v>820</v>
      </c>
      <c r="C823" t="s">
        <v>2609</v>
      </c>
    </row>
    <row r="824" spans="2:3" x14ac:dyDescent="0.15">
      <c r="B824" t="s">
        <v>821</v>
      </c>
      <c r="C824" t="s">
        <v>2610</v>
      </c>
    </row>
    <row r="825" spans="2:3" x14ac:dyDescent="0.15">
      <c r="B825" t="s">
        <v>822</v>
      </c>
      <c r="C825" t="s">
        <v>2611</v>
      </c>
    </row>
    <row r="826" spans="2:3" x14ac:dyDescent="0.15">
      <c r="B826" t="s">
        <v>823</v>
      </c>
      <c r="C826" t="s">
        <v>2612</v>
      </c>
    </row>
    <row r="827" spans="2:3" x14ac:dyDescent="0.15">
      <c r="B827" t="s">
        <v>824</v>
      </c>
      <c r="C827" t="s">
        <v>2613</v>
      </c>
    </row>
    <row r="828" spans="2:3" x14ac:dyDescent="0.15">
      <c r="B828" t="s">
        <v>825</v>
      </c>
      <c r="C828" t="s">
        <v>2614</v>
      </c>
    </row>
    <row r="829" spans="2:3" x14ac:dyDescent="0.15">
      <c r="B829" t="s">
        <v>826</v>
      </c>
      <c r="C829" t="s">
        <v>2615</v>
      </c>
    </row>
    <row r="830" spans="2:3" x14ac:dyDescent="0.15">
      <c r="B830" t="s">
        <v>827</v>
      </c>
      <c r="C830" t="s">
        <v>2616</v>
      </c>
    </row>
    <row r="831" spans="2:3" x14ac:dyDescent="0.15">
      <c r="B831" t="s">
        <v>828</v>
      </c>
      <c r="C831" t="s">
        <v>2617</v>
      </c>
    </row>
    <row r="832" spans="2:3" x14ac:dyDescent="0.15">
      <c r="B832" t="s">
        <v>829</v>
      </c>
      <c r="C832" t="s">
        <v>2618</v>
      </c>
    </row>
    <row r="833" spans="2:3" x14ac:dyDescent="0.15">
      <c r="B833" t="s">
        <v>830</v>
      </c>
      <c r="C833" t="s">
        <v>2619</v>
      </c>
    </row>
    <row r="834" spans="2:3" x14ac:dyDescent="0.15">
      <c r="B834" t="s">
        <v>831</v>
      </c>
      <c r="C834" t="s">
        <v>2620</v>
      </c>
    </row>
    <row r="835" spans="2:3" x14ac:dyDescent="0.15">
      <c r="B835" t="s">
        <v>832</v>
      </c>
      <c r="C835" t="s">
        <v>2621</v>
      </c>
    </row>
    <row r="836" spans="2:3" x14ac:dyDescent="0.15">
      <c r="B836" t="s">
        <v>833</v>
      </c>
      <c r="C836" t="s">
        <v>2622</v>
      </c>
    </row>
    <row r="837" spans="2:3" x14ac:dyDescent="0.15">
      <c r="B837" t="s">
        <v>834</v>
      </c>
      <c r="C837" t="s">
        <v>2623</v>
      </c>
    </row>
    <row r="838" spans="2:3" x14ac:dyDescent="0.15">
      <c r="B838" t="s">
        <v>835</v>
      </c>
      <c r="C838" t="s">
        <v>2624</v>
      </c>
    </row>
    <row r="839" spans="2:3" x14ac:dyDescent="0.15">
      <c r="B839" t="s">
        <v>836</v>
      </c>
      <c r="C839" t="s">
        <v>2625</v>
      </c>
    </row>
    <row r="840" spans="2:3" x14ac:dyDescent="0.15">
      <c r="B840" t="s">
        <v>837</v>
      </c>
      <c r="C840" t="s">
        <v>2626</v>
      </c>
    </row>
    <row r="841" spans="2:3" x14ac:dyDescent="0.15">
      <c r="B841" t="s">
        <v>838</v>
      </c>
      <c r="C841" t="s">
        <v>2627</v>
      </c>
    </row>
    <row r="842" spans="2:3" x14ac:dyDescent="0.15">
      <c r="B842" t="s">
        <v>839</v>
      </c>
      <c r="C842" t="s">
        <v>2628</v>
      </c>
    </row>
    <row r="843" spans="2:3" x14ac:dyDescent="0.15">
      <c r="B843" t="s">
        <v>840</v>
      </c>
      <c r="C843" t="s">
        <v>2629</v>
      </c>
    </row>
    <row r="844" spans="2:3" x14ac:dyDescent="0.15">
      <c r="B844" t="s">
        <v>841</v>
      </c>
      <c r="C844" t="s">
        <v>2630</v>
      </c>
    </row>
    <row r="845" spans="2:3" x14ac:dyDescent="0.15">
      <c r="B845" t="s">
        <v>842</v>
      </c>
      <c r="C845" t="s">
        <v>2631</v>
      </c>
    </row>
    <row r="846" spans="2:3" x14ac:dyDescent="0.15">
      <c r="B846" t="s">
        <v>843</v>
      </c>
      <c r="C846" t="s">
        <v>2632</v>
      </c>
    </row>
    <row r="847" spans="2:3" x14ac:dyDescent="0.15">
      <c r="B847" t="s">
        <v>844</v>
      </c>
      <c r="C847" t="s">
        <v>2633</v>
      </c>
    </row>
    <row r="848" spans="2:3" x14ac:dyDescent="0.15">
      <c r="B848" t="s">
        <v>845</v>
      </c>
      <c r="C848" t="s">
        <v>2634</v>
      </c>
    </row>
    <row r="849" spans="2:3" x14ac:dyDescent="0.15">
      <c r="B849" t="s">
        <v>846</v>
      </c>
      <c r="C849" t="s">
        <v>2635</v>
      </c>
    </row>
    <row r="850" spans="2:3" x14ac:dyDescent="0.15">
      <c r="B850" t="s">
        <v>847</v>
      </c>
      <c r="C850" t="s">
        <v>2636</v>
      </c>
    </row>
    <row r="851" spans="2:3" x14ac:dyDescent="0.15">
      <c r="B851" t="s">
        <v>848</v>
      </c>
      <c r="C851" t="s">
        <v>2637</v>
      </c>
    </row>
    <row r="852" spans="2:3" x14ac:dyDescent="0.15">
      <c r="B852" t="s">
        <v>849</v>
      </c>
      <c r="C852" t="s">
        <v>2638</v>
      </c>
    </row>
    <row r="853" spans="2:3" x14ac:dyDescent="0.15">
      <c r="B853" t="s">
        <v>850</v>
      </c>
      <c r="C853" t="s">
        <v>2639</v>
      </c>
    </row>
    <row r="854" spans="2:3" x14ac:dyDescent="0.15">
      <c r="B854" t="s">
        <v>851</v>
      </c>
      <c r="C854" t="s">
        <v>2640</v>
      </c>
    </row>
    <row r="855" spans="2:3" x14ac:dyDescent="0.15">
      <c r="B855" t="s">
        <v>852</v>
      </c>
      <c r="C855" t="s">
        <v>2641</v>
      </c>
    </row>
    <row r="856" spans="2:3" x14ac:dyDescent="0.15">
      <c r="B856" t="s">
        <v>853</v>
      </c>
      <c r="C856" t="s">
        <v>2642</v>
      </c>
    </row>
    <row r="857" spans="2:3" x14ac:dyDescent="0.15">
      <c r="B857" t="s">
        <v>854</v>
      </c>
      <c r="C857" t="s">
        <v>2643</v>
      </c>
    </row>
    <row r="858" spans="2:3" x14ac:dyDescent="0.15">
      <c r="B858" t="s">
        <v>855</v>
      </c>
      <c r="C858" t="s">
        <v>2644</v>
      </c>
    </row>
    <row r="859" spans="2:3" x14ac:dyDescent="0.15">
      <c r="B859" t="s">
        <v>856</v>
      </c>
      <c r="C859" t="s">
        <v>2645</v>
      </c>
    </row>
    <row r="860" spans="2:3" x14ac:dyDescent="0.15">
      <c r="B860" t="s">
        <v>857</v>
      </c>
      <c r="C860" t="s">
        <v>2646</v>
      </c>
    </row>
    <row r="861" spans="2:3" x14ac:dyDescent="0.15">
      <c r="B861" t="s">
        <v>858</v>
      </c>
      <c r="C861" t="s">
        <v>2647</v>
      </c>
    </row>
    <row r="862" spans="2:3" x14ac:dyDescent="0.15">
      <c r="B862" t="s">
        <v>859</v>
      </c>
      <c r="C862" t="s">
        <v>2648</v>
      </c>
    </row>
    <row r="863" spans="2:3" x14ac:dyDescent="0.15">
      <c r="B863" t="s">
        <v>860</v>
      </c>
      <c r="C863" t="s">
        <v>2649</v>
      </c>
    </row>
    <row r="864" spans="2:3" x14ac:dyDescent="0.15">
      <c r="B864" t="s">
        <v>861</v>
      </c>
      <c r="C864" t="s">
        <v>2650</v>
      </c>
    </row>
    <row r="865" spans="2:3" x14ac:dyDescent="0.15">
      <c r="B865" t="s">
        <v>862</v>
      </c>
      <c r="C865" t="s">
        <v>2651</v>
      </c>
    </row>
    <row r="866" spans="2:3" x14ac:dyDescent="0.15">
      <c r="B866" t="s">
        <v>863</v>
      </c>
      <c r="C866" t="s">
        <v>2652</v>
      </c>
    </row>
    <row r="867" spans="2:3" x14ac:dyDescent="0.15">
      <c r="B867" t="s">
        <v>864</v>
      </c>
      <c r="C867" t="s">
        <v>2653</v>
      </c>
    </row>
    <row r="868" spans="2:3" x14ac:dyDescent="0.15">
      <c r="B868" t="s">
        <v>865</v>
      </c>
      <c r="C868" t="s">
        <v>2654</v>
      </c>
    </row>
    <row r="869" spans="2:3" x14ac:dyDescent="0.15">
      <c r="B869" t="s">
        <v>866</v>
      </c>
      <c r="C869" t="s">
        <v>2655</v>
      </c>
    </row>
    <row r="870" spans="2:3" x14ac:dyDescent="0.15">
      <c r="B870" t="s">
        <v>867</v>
      </c>
      <c r="C870" t="s">
        <v>2656</v>
      </c>
    </row>
    <row r="871" spans="2:3" x14ac:dyDescent="0.15">
      <c r="B871" t="s">
        <v>868</v>
      </c>
      <c r="C871" t="s">
        <v>2657</v>
      </c>
    </row>
    <row r="872" spans="2:3" x14ac:dyDescent="0.15">
      <c r="B872" t="s">
        <v>869</v>
      </c>
      <c r="C872" t="s">
        <v>2658</v>
      </c>
    </row>
    <row r="873" spans="2:3" x14ac:dyDescent="0.15">
      <c r="B873" t="s">
        <v>870</v>
      </c>
      <c r="C873" t="s">
        <v>2659</v>
      </c>
    </row>
    <row r="874" spans="2:3" x14ac:dyDescent="0.15">
      <c r="B874" t="s">
        <v>871</v>
      </c>
      <c r="C874" t="s">
        <v>2660</v>
      </c>
    </row>
    <row r="875" spans="2:3" x14ac:dyDescent="0.15">
      <c r="B875" t="s">
        <v>872</v>
      </c>
      <c r="C875" t="s">
        <v>2661</v>
      </c>
    </row>
    <row r="876" spans="2:3" x14ac:dyDescent="0.15">
      <c r="B876" t="s">
        <v>873</v>
      </c>
      <c r="C876" t="s">
        <v>2662</v>
      </c>
    </row>
    <row r="877" spans="2:3" x14ac:dyDescent="0.15">
      <c r="B877" t="s">
        <v>874</v>
      </c>
      <c r="C877" t="s">
        <v>2663</v>
      </c>
    </row>
    <row r="878" spans="2:3" x14ac:dyDescent="0.15">
      <c r="B878" t="s">
        <v>875</v>
      </c>
      <c r="C878" t="s">
        <v>2664</v>
      </c>
    </row>
    <row r="879" spans="2:3" x14ac:dyDescent="0.15">
      <c r="B879" t="s">
        <v>876</v>
      </c>
      <c r="C879" t="s">
        <v>2665</v>
      </c>
    </row>
    <row r="880" spans="2:3" x14ac:dyDescent="0.15">
      <c r="B880" t="s">
        <v>877</v>
      </c>
      <c r="C880" t="s">
        <v>2666</v>
      </c>
    </row>
    <row r="881" spans="2:3" x14ac:dyDescent="0.15">
      <c r="B881" t="s">
        <v>878</v>
      </c>
      <c r="C881" t="s">
        <v>2667</v>
      </c>
    </row>
    <row r="882" spans="2:3" x14ac:dyDescent="0.15">
      <c r="B882" t="s">
        <v>879</v>
      </c>
      <c r="C882" t="s">
        <v>2668</v>
      </c>
    </row>
    <row r="883" spans="2:3" x14ac:dyDescent="0.15">
      <c r="B883" t="s">
        <v>880</v>
      </c>
      <c r="C883" t="s">
        <v>2669</v>
      </c>
    </row>
    <row r="884" spans="2:3" x14ac:dyDescent="0.15">
      <c r="B884" t="s">
        <v>881</v>
      </c>
      <c r="C884" t="s">
        <v>2670</v>
      </c>
    </row>
    <row r="885" spans="2:3" x14ac:dyDescent="0.15">
      <c r="B885" t="s">
        <v>882</v>
      </c>
      <c r="C885" t="s">
        <v>2671</v>
      </c>
    </row>
    <row r="886" spans="2:3" x14ac:dyDescent="0.15">
      <c r="B886" t="s">
        <v>883</v>
      </c>
      <c r="C886" t="s">
        <v>2672</v>
      </c>
    </row>
    <row r="887" spans="2:3" x14ac:dyDescent="0.15">
      <c r="B887" t="s">
        <v>884</v>
      </c>
      <c r="C887" t="s">
        <v>2673</v>
      </c>
    </row>
    <row r="888" spans="2:3" x14ac:dyDescent="0.15">
      <c r="B888" t="s">
        <v>885</v>
      </c>
      <c r="C888" t="s">
        <v>2674</v>
      </c>
    </row>
    <row r="889" spans="2:3" x14ac:dyDescent="0.15">
      <c r="B889" t="s">
        <v>886</v>
      </c>
      <c r="C889" t="s">
        <v>2675</v>
      </c>
    </row>
    <row r="890" spans="2:3" x14ac:dyDescent="0.15">
      <c r="B890" t="s">
        <v>887</v>
      </c>
      <c r="C890" t="s">
        <v>2676</v>
      </c>
    </row>
    <row r="891" spans="2:3" x14ac:dyDescent="0.15">
      <c r="B891" t="s">
        <v>888</v>
      </c>
      <c r="C891" t="s">
        <v>2677</v>
      </c>
    </row>
    <row r="892" spans="2:3" x14ac:dyDescent="0.15">
      <c r="B892" t="s">
        <v>889</v>
      </c>
      <c r="C892" t="s">
        <v>2678</v>
      </c>
    </row>
    <row r="893" spans="2:3" x14ac:dyDescent="0.15">
      <c r="B893" t="s">
        <v>890</v>
      </c>
      <c r="C893" t="s">
        <v>2679</v>
      </c>
    </row>
    <row r="894" spans="2:3" x14ac:dyDescent="0.15">
      <c r="B894" t="s">
        <v>891</v>
      </c>
      <c r="C894" t="s">
        <v>2680</v>
      </c>
    </row>
    <row r="895" spans="2:3" x14ac:dyDescent="0.15">
      <c r="B895" t="s">
        <v>892</v>
      </c>
      <c r="C895" t="s">
        <v>2681</v>
      </c>
    </row>
    <row r="896" spans="2:3" x14ac:dyDescent="0.15">
      <c r="B896" t="s">
        <v>893</v>
      </c>
      <c r="C896" t="s">
        <v>2682</v>
      </c>
    </row>
    <row r="897" spans="2:3" x14ac:dyDescent="0.15">
      <c r="B897" t="s">
        <v>894</v>
      </c>
      <c r="C897" t="s">
        <v>2683</v>
      </c>
    </row>
    <row r="898" spans="2:3" x14ac:dyDescent="0.15">
      <c r="B898" t="s">
        <v>895</v>
      </c>
      <c r="C898" t="s">
        <v>2684</v>
      </c>
    </row>
    <row r="899" spans="2:3" x14ac:dyDescent="0.15">
      <c r="B899" t="s">
        <v>896</v>
      </c>
      <c r="C899" t="s">
        <v>2685</v>
      </c>
    </row>
    <row r="900" spans="2:3" x14ac:dyDescent="0.15">
      <c r="B900" t="s">
        <v>897</v>
      </c>
      <c r="C900" t="s">
        <v>2686</v>
      </c>
    </row>
    <row r="901" spans="2:3" x14ac:dyDescent="0.15">
      <c r="B901" t="s">
        <v>898</v>
      </c>
      <c r="C901" t="s">
        <v>2687</v>
      </c>
    </row>
    <row r="902" spans="2:3" x14ac:dyDescent="0.15">
      <c r="B902" t="s">
        <v>899</v>
      </c>
      <c r="C902" t="s">
        <v>2688</v>
      </c>
    </row>
    <row r="903" spans="2:3" x14ac:dyDescent="0.15">
      <c r="B903" t="s">
        <v>900</v>
      </c>
      <c r="C903" t="s">
        <v>2689</v>
      </c>
    </row>
    <row r="904" spans="2:3" x14ac:dyDescent="0.15">
      <c r="B904" t="s">
        <v>901</v>
      </c>
      <c r="C904" t="s">
        <v>2690</v>
      </c>
    </row>
    <row r="905" spans="2:3" x14ac:dyDescent="0.15">
      <c r="B905" t="s">
        <v>902</v>
      </c>
      <c r="C905" t="s">
        <v>2691</v>
      </c>
    </row>
    <row r="906" spans="2:3" x14ac:dyDescent="0.15">
      <c r="B906" t="s">
        <v>903</v>
      </c>
      <c r="C906" t="s">
        <v>2692</v>
      </c>
    </row>
    <row r="907" spans="2:3" x14ac:dyDescent="0.15">
      <c r="B907" t="s">
        <v>904</v>
      </c>
      <c r="C907" t="s">
        <v>2693</v>
      </c>
    </row>
    <row r="908" spans="2:3" x14ac:dyDescent="0.15">
      <c r="B908" t="s">
        <v>905</v>
      </c>
      <c r="C908" t="s">
        <v>2694</v>
      </c>
    </row>
    <row r="909" spans="2:3" x14ac:dyDescent="0.15">
      <c r="B909" t="s">
        <v>906</v>
      </c>
      <c r="C909" t="s">
        <v>2695</v>
      </c>
    </row>
    <row r="910" spans="2:3" x14ac:dyDescent="0.15">
      <c r="B910" t="s">
        <v>907</v>
      </c>
      <c r="C910" t="s">
        <v>2696</v>
      </c>
    </row>
    <row r="911" spans="2:3" x14ac:dyDescent="0.15">
      <c r="B911" t="s">
        <v>908</v>
      </c>
      <c r="C911" t="s">
        <v>2697</v>
      </c>
    </row>
    <row r="912" spans="2:3" x14ac:dyDescent="0.15">
      <c r="B912" t="s">
        <v>909</v>
      </c>
      <c r="C912" t="s">
        <v>2698</v>
      </c>
    </row>
    <row r="913" spans="2:3" x14ac:dyDescent="0.15">
      <c r="B913" t="s">
        <v>910</v>
      </c>
      <c r="C913" t="s">
        <v>2699</v>
      </c>
    </row>
    <row r="914" spans="2:3" x14ac:dyDescent="0.15">
      <c r="B914" t="s">
        <v>911</v>
      </c>
      <c r="C914" t="s">
        <v>2700</v>
      </c>
    </row>
    <row r="915" spans="2:3" x14ac:dyDescent="0.15">
      <c r="B915" t="s">
        <v>912</v>
      </c>
      <c r="C915" t="s">
        <v>2701</v>
      </c>
    </row>
    <row r="916" spans="2:3" x14ac:dyDescent="0.15">
      <c r="B916" t="s">
        <v>913</v>
      </c>
      <c r="C916" t="s">
        <v>2702</v>
      </c>
    </row>
    <row r="917" spans="2:3" x14ac:dyDescent="0.15">
      <c r="B917" t="s">
        <v>914</v>
      </c>
      <c r="C917" t="s">
        <v>2703</v>
      </c>
    </row>
    <row r="918" spans="2:3" x14ac:dyDescent="0.15">
      <c r="B918" t="s">
        <v>915</v>
      </c>
      <c r="C918" t="s">
        <v>2704</v>
      </c>
    </row>
    <row r="919" spans="2:3" x14ac:dyDescent="0.15">
      <c r="B919" t="s">
        <v>916</v>
      </c>
      <c r="C919" t="s">
        <v>2705</v>
      </c>
    </row>
    <row r="920" spans="2:3" x14ac:dyDescent="0.15">
      <c r="B920" t="s">
        <v>917</v>
      </c>
      <c r="C920" t="s">
        <v>2706</v>
      </c>
    </row>
    <row r="921" spans="2:3" x14ac:dyDescent="0.15">
      <c r="B921" t="s">
        <v>918</v>
      </c>
      <c r="C921" t="s">
        <v>2707</v>
      </c>
    </row>
    <row r="922" spans="2:3" x14ac:dyDescent="0.15">
      <c r="B922" t="s">
        <v>919</v>
      </c>
      <c r="C922" t="s">
        <v>2708</v>
      </c>
    </row>
    <row r="923" spans="2:3" x14ac:dyDescent="0.15">
      <c r="B923" t="s">
        <v>920</v>
      </c>
      <c r="C923" t="s">
        <v>2709</v>
      </c>
    </row>
    <row r="924" spans="2:3" x14ac:dyDescent="0.15">
      <c r="B924" t="s">
        <v>921</v>
      </c>
      <c r="C924" t="s">
        <v>2710</v>
      </c>
    </row>
    <row r="925" spans="2:3" x14ac:dyDescent="0.15">
      <c r="B925" t="s">
        <v>922</v>
      </c>
      <c r="C925" t="s">
        <v>2711</v>
      </c>
    </row>
    <row r="926" spans="2:3" x14ac:dyDescent="0.15">
      <c r="B926" t="s">
        <v>923</v>
      </c>
      <c r="C926" t="s">
        <v>2712</v>
      </c>
    </row>
    <row r="927" spans="2:3" x14ac:dyDescent="0.15">
      <c r="B927" t="s">
        <v>924</v>
      </c>
      <c r="C927" t="s">
        <v>2713</v>
      </c>
    </row>
    <row r="928" spans="2:3" x14ac:dyDescent="0.15">
      <c r="B928" t="s">
        <v>925</v>
      </c>
      <c r="C928" t="s">
        <v>2714</v>
      </c>
    </row>
    <row r="929" spans="2:3" x14ac:dyDescent="0.15">
      <c r="B929" t="s">
        <v>926</v>
      </c>
      <c r="C929" t="s">
        <v>2715</v>
      </c>
    </row>
    <row r="930" spans="2:3" x14ac:dyDescent="0.15">
      <c r="B930" t="s">
        <v>927</v>
      </c>
      <c r="C930" t="s">
        <v>2716</v>
      </c>
    </row>
    <row r="931" spans="2:3" x14ac:dyDescent="0.15">
      <c r="B931" t="s">
        <v>928</v>
      </c>
      <c r="C931" t="s">
        <v>2717</v>
      </c>
    </row>
    <row r="932" spans="2:3" x14ac:dyDescent="0.15">
      <c r="B932" t="s">
        <v>929</v>
      </c>
      <c r="C932" t="s">
        <v>2718</v>
      </c>
    </row>
    <row r="933" spans="2:3" x14ac:dyDescent="0.15">
      <c r="B933" t="s">
        <v>930</v>
      </c>
      <c r="C933" t="s">
        <v>2719</v>
      </c>
    </row>
    <row r="934" spans="2:3" x14ac:dyDescent="0.15">
      <c r="B934" t="s">
        <v>931</v>
      </c>
      <c r="C934" t="s">
        <v>2720</v>
      </c>
    </row>
    <row r="935" spans="2:3" x14ac:dyDescent="0.15">
      <c r="B935" t="s">
        <v>932</v>
      </c>
      <c r="C935" t="s">
        <v>2721</v>
      </c>
    </row>
    <row r="936" spans="2:3" x14ac:dyDescent="0.15">
      <c r="B936" t="s">
        <v>933</v>
      </c>
      <c r="C936" t="s">
        <v>2722</v>
      </c>
    </row>
    <row r="937" spans="2:3" x14ac:dyDescent="0.15">
      <c r="B937" t="s">
        <v>934</v>
      </c>
      <c r="C937" t="s">
        <v>2723</v>
      </c>
    </row>
    <row r="938" spans="2:3" x14ac:dyDescent="0.15">
      <c r="B938" t="s">
        <v>935</v>
      </c>
      <c r="C938" t="s">
        <v>2724</v>
      </c>
    </row>
    <row r="939" spans="2:3" x14ac:dyDescent="0.15">
      <c r="B939" t="s">
        <v>936</v>
      </c>
      <c r="C939" t="s">
        <v>2725</v>
      </c>
    </row>
    <row r="940" spans="2:3" x14ac:dyDescent="0.15">
      <c r="B940" t="s">
        <v>2726</v>
      </c>
      <c r="C940" t="s">
        <v>2727</v>
      </c>
    </row>
    <row r="941" spans="2:3" x14ac:dyDescent="0.15">
      <c r="B941" t="s">
        <v>937</v>
      </c>
      <c r="C941" t="s">
        <v>2728</v>
      </c>
    </row>
    <row r="942" spans="2:3" x14ac:dyDescent="0.15">
      <c r="B942" t="s">
        <v>938</v>
      </c>
      <c r="C942" t="s">
        <v>2729</v>
      </c>
    </row>
    <row r="943" spans="2:3" x14ac:dyDescent="0.15">
      <c r="B943" t="s">
        <v>939</v>
      </c>
      <c r="C943" t="s">
        <v>2730</v>
      </c>
    </row>
    <row r="944" spans="2:3" x14ac:dyDescent="0.15">
      <c r="B944" t="s">
        <v>940</v>
      </c>
      <c r="C944" t="s">
        <v>2731</v>
      </c>
    </row>
    <row r="945" spans="2:3" x14ac:dyDescent="0.15">
      <c r="B945" t="s">
        <v>941</v>
      </c>
      <c r="C945" t="s">
        <v>2732</v>
      </c>
    </row>
    <row r="946" spans="2:3" x14ac:dyDescent="0.15">
      <c r="B946" t="s">
        <v>942</v>
      </c>
      <c r="C946" t="s">
        <v>2733</v>
      </c>
    </row>
    <row r="947" spans="2:3" x14ac:dyDescent="0.15">
      <c r="B947" t="s">
        <v>943</v>
      </c>
      <c r="C947" t="s">
        <v>2734</v>
      </c>
    </row>
    <row r="948" spans="2:3" x14ac:dyDescent="0.15">
      <c r="B948" t="s">
        <v>944</v>
      </c>
      <c r="C948" t="s">
        <v>2735</v>
      </c>
    </row>
    <row r="949" spans="2:3" x14ac:dyDescent="0.15">
      <c r="B949" t="s">
        <v>945</v>
      </c>
      <c r="C949" t="s">
        <v>2736</v>
      </c>
    </row>
    <row r="950" spans="2:3" x14ac:dyDescent="0.15">
      <c r="B950" t="s">
        <v>946</v>
      </c>
      <c r="C950" t="s">
        <v>2737</v>
      </c>
    </row>
    <row r="951" spans="2:3" x14ac:dyDescent="0.15">
      <c r="B951" t="s">
        <v>947</v>
      </c>
      <c r="C951" t="s">
        <v>2738</v>
      </c>
    </row>
    <row r="952" spans="2:3" x14ac:dyDescent="0.15">
      <c r="B952" t="s">
        <v>948</v>
      </c>
      <c r="C952" t="s">
        <v>2739</v>
      </c>
    </row>
    <row r="953" spans="2:3" x14ac:dyDescent="0.15">
      <c r="B953" t="s">
        <v>949</v>
      </c>
      <c r="C953" t="s">
        <v>2740</v>
      </c>
    </row>
    <row r="954" spans="2:3" x14ac:dyDescent="0.15">
      <c r="B954" t="s">
        <v>950</v>
      </c>
      <c r="C954" t="s">
        <v>2741</v>
      </c>
    </row>
    <row r="955" spans="2:3" x14ac:dyDescent="0.15">
      <c r="B955" t="s">
        <v>951</v>
      </c>
      <c r="C955" t="s">
        <v>2742</v>
      </c>
    </row>
    <row r="956" spans="2:3" x14ac:dyDescent="0.15">
      <c r="B956" t="s">
        <v>952</v>
      </c>
      <c r="C956" t="s">
        <v>2743</v>
      </c>
    </row>
    <row r="957" spans="2:3" x14ac:dyDescent="0.15">
      <c r="B957" t="s">
        <v>953</v>
      </c>
      <c r="C957" t="s">
        <v>2744</v>
      </c>
    </row>
    <row r="958" spans="2:3" x14ac:dyDescent="0.15">
      <c r="B958" t="s">
        <v>954</v>
      </c>
      <c r="C958" t="s">
        <v>2745</v>
      </c>
    </row>
    <row r="959" spans="2:3" x14ac:dyDescent="0.15">
      <c r="B959" t="s">
        <v>955</v>
      </c>
      <c r="C959" t="s">
        <v>2746</v>
      </c>
    </row>
    <row r="960" spans="2:3" x14ac:dyDescent="0.15">
      <c r="B960" t="s">
        <v>956</v>
      </c>
      <c r="C960" t="s">
        <v>2747</v>
      </c>
    </row>
    <row r="961" spans="2:3" x14ac:dyDescent="0.15">
      <c r="B961" t="s">
        <v>957</v>
      </c>
      <c r="C961" t="s">
        <v>2748</v>
      </c>
    </row>
    <row r="962" spans="2:3" x14ac:dyDescent="0.15">
      <c r="B962" t="s">
        <v>958</v>
      </c>
      <c r="C962" t="s">
        <v>2749</v>
      </c>
    </row>
    <row r="963" spans="2:3" x14ac:dyDescent="0.15">
      <c r="B963" t="s">
        <v>959</v>
      </c>
      <c r="C963" t="s">
        <v>2750</v>
      </c>
    </row>
    <row r="964" spans="2:3" x14ac:dyDescent="0.15">
      <c r="B964" t="s">
        <v>960</v>
      </c>
      <c r="C964" t="s">
        <v>2751</v>
      </c>
    </row>
    <row r="965" spans="2:3" x14ac:dyDescent="0.15">
      <c r="B965" t="s">
        <v>961</v>
      </c>
      <c r="C965" t="s">
        <v>2752</v>
      </c>
    </row>
    <row r="966" spans="2:3" x14ac:dyDescent="0.15">
      <c r="B966" t="s">
        <v>962</v>
      </c>
      <c r="C966" t="s">
        <v>2753</v>
      </c>
    </row>
    <row r="967" spans="2:3" x14ac:dyDescent="0.15">
      <c r="B967" t="s">
        <v>963</v>
      </c>
      <c r="C967" t="s">
        <v>2754</v>
      </c>
    </row>
    <row r="968" spans="2:3" x14ac:dyDescent="0.15">
      <c r="B968" t="s">
        <v>964</v>
      </c>
      <c r="C968" t="s">
        <v>2755</v>
      </c>
    </row>
    <row r="969" spans="2:3" x14ac:dyDescent="0.15">
      <c r="B969" t="s">
        <v>965</v>
      </c>
      <c r="C969" t="s">
        <v>2756</v>
      </c>
    </row>
    <row r="970" spans="2:3" x14ac:dyDescent="0.15">
      <c r="B970" t="s">
        <v>966</v>
      </c>
      <c r="C970" t="s">
        <v>2757</v>
      </c>
    </row>
    <row r="971" spans="2:3" x14ac:dyDescent="0.15">
      <c r="B971" t="s">
        <v>967</v>
      </c>
      <c r="C971" t="s">
        <v>2758</v>
      </c>
    </row>
    <row r="972" spans="2:3" x14ac:dyDescent="0.15">
      <c r="B972" t="s">
        <v>968</v>
      </c>
      <c r="C972" t="s">
        <v>2759</v>
      </c>
    </row>
    <row r="973" spans="2:3" x14ac:dyDescent="0.15">
      <c r="B973" t="s">
        <v>969</v>
      </c>
      <c r="C973" t="s">
        <v>2760</v>
      </c>
    </row>
    <row r="974" spans="2:3" x14ac:dyDescent="0.15">
      <c r="B974" t="s">
        <v>970</v>
      </c>
      <c r="C974" t="s">
        <v>2761</v>
      </c>
    </row>
    <row r="975" spans="2:3" x14ac:dyDescent="0.15">
      <c r="B975" t="s">
        <v>971</v>
      </c>
      <c r="C975" t="s">
        <v>2762</v>
      </c>
    </row>
    <row r="976" spans="2:3" x14ac:dyDescent="0.15">
      <c r="B976" t="s">
        <v>972</v>
      </c>
      <c r="C976" t="s">
        <v>2763</v>
      </c>
    </row>
    <row r="977" spans="2:3" x14ac:dyDescent="0.15">
      <c r="B977" t="s">
        <v>973</v>
      </c>
      <c r="C977" t="s">
        <v>2764</v>
      </c>
    </row>
    <row r="978" spans="2:3" x14ac:dyDescent="0.15">
      <c r="B978" t="s">
        <v>974</v>
      </c>
      <c r="C978" t="s">
        <v>2765</v>
      </c>
    </row>
    <row r="979" spans="2:3" x14ac:dyDescent="0.15">
      <c r="B979" t="s">
        <v>975</v>
      </c>
      <c r="C979" t="s">
        <v>2766</v>
      </c>
    </row>
    <row r="980" spans="2:3" x14ac:dyDescent="0.15">
      <c r="B980" t="s">
        <v>976</v>
      </c>
      <c r="C980" t="s">
        <v>2767</v>
      </c>
    </row>
    <row r="981" spans="2:3" x14ac:dyDescent="0.15">
      <c r="B981" t="s">
        <v>977</v>
      </c>
      <c r="C981" t="s">
        <v>2768</v>
      </c>
    </row>
    <row r="982" spans="2:3" x14ac:dyDescent="0.15">
      <c r="B982" t="s">
        <v>978</v>
      </c>
      <c r="C982" t="s">
        <v>2769</v>
      </c>
    </row>
    <row r="983" spans="2:3" x14ac:dyDescent="0.15">
      <c r="B983" t="s">
        <v>979</v>
      </c>
      <c r="C983" t="s">
        <v>2770</v>
      </c>
    </row>
    <row r="984" spans="2:3" x14ac:dyDescent="0.15">
      <c r="B984" t="s">
        <v>980</v>
      </c>
      <c r="C984" t="s">
        <v>2771</v>
      </c>
    </row>
    <row r="985" spans="2:3" x14ac:dyDescent="0.15">
      <c r="B985" t="s">
        <v>981</v>
      </c>
      <c r="C985" t="s">
        <v>2772</v>
      </c>
    </row>
    <row r="986" spans="2:3" x14ac:dyDescent="0.15">
      <c r="B986" t="s">
        <v>982</v>
      </c>
      <c r="C986" t="s">
        <v>2773</v>
      </c>
    </row>
    <row r="987" spans="2:3" x14ac:dyDescent="0.15">
      <c r="B987" t="s">
        <v>983</v>
      </c>
      <c r="C987" t="s">
        <v>2774</v>
      </c>
    </row>
    <row r="988" spans="2:3" x14ac:dyDescent="0.15">
      <c r="B988" t="s">
        <v>984</v>
      </c>
      <c r="C988" t="s">
        <v>2775</v>
      </c>
    </row>
    <row r="989" spans="2:3" x14ac:dyDescent="0.15">
      <c r="B989" t="s">
        <v>985</v>
      </c>
      <c r="C989" t="s">
        <v>2776</v>
      </c>
    </row>
    <row r="990" spans="2:3" x14ac:dyDescent="0.15">
      <c r="B990" t="s">
        <v>986</v>
      </c>
      <c r="C990" t="s">
        <v>2777</v>
      </c>
    </row>
    <row r="991" spans="2:3" x14ac:dyDescent="0.15">
      <c r="B991" t="s">
        <v>987</v>
      </c>
      <c r="C991" t="s">
        <v>2778</v>
      </c>
    </row>
    <row r="992" spans="2:3" x14ac:dyDescent="0.15">
      <c r="B992" t="s">
        <v>988</v>
      </c>
      <c r="C992" t="s">
        <v>2779</v>
      </c>
    </row>
    <row r="993" spans="2:3" x14ac:dyDescent="0.15">
      <c r="B993" t="s">
        <v>989</v>
      </c>
      <c r="C993" t="s">
        <v>2780</v>
      </c>
    </row>
    <row r="994" spans="2:3" x14ac:dyDescent="0.15">
      <c r="B994" t="s">
        <v>990</v>
      </c>
      <c r="C994" t="s">
        <v>2781</v>
      </c>
    </row>
    <row r="995" spans="2:3" x14ac:dyDescent="0.15">
      <c r="B995" t="s">
        <v>991</v>
      </c>
      <c r="C995" t="s">
        <v>2782</v>
      </c>
    </row>
    <row r="996" spans="2:3" x14ac:dyDescent="0.15">
      <c r="B996" t="s">
        <v>992</v>
      </c>
      <c r="C996" t="s">
        <v>2783</v>
      </c>
    </row>
    <row r="997" spans="2:3" x14ac:dyDescent="0.15">
      <c r="B997" t="s">
        <v>993</v>
      </c>
      <c r="C997" t="s">
        <v>2784</v>
      </c>
    </row>
    <row r="998" spans="2:3" x14ac:dyDescent="0.15">
      <c r="B998" t="s">
        <v>994</v>
      </c>
      <c r="C998" t="s">
        <v>2785</v>
      </c>
    </row>
    <row r="999" spans="2:3" x14ac:dyDescent="0.15">
      <c r="B999" t="s">
        <v>995</v>
      </c>
      <c r="C999" t="s">
        <v>2786</v>
      </c>
    </row>
    <row r="1000" spans="2:3" x14ac:dyDescent="0.15">
      <c r="B1000" t="s">
        <v>996</v>
      </c>
      <c r="C1000" t="s">
        <v>2787</v>
      </c>
    </row>
    <row r="1001" spans="2:3" x14ac:dyDescent="0.15">
      <c r="B1001" t="s">
        <v>997</v>
      </c>
      <c r="C1001" t="s">
        <v>2788</v>
      </c>
    </row>
    <row r="1002" spans="2:3" x14ac:dyDescent="0.15">
      <c r="B1002" t="s">
        <v>998</v>
      </c>
      <c r="C1002" t="s">
        <v>2789</v>
      </c>
    </row>
    <row r="1003" spans="2:3" x14ac:dyDescent="0.15">
      <c r="B1003" t="s">
        <v>999</v>
      </c>
      <c r="C1003" t="s">
        <v>2790</v>
      </c>
    </row>
    <row r="1004" spans="2:3" x14ac:dyDescent="0.15">
      <c r="B1004" t="s">
        <v>1000</v>
      </c>
      <c r="C1004" t="s">
        <v>2791</v>
      </c>
    </row>
    <row r="1005" spans="2:3" x14ac:dyDescent="0.15">
      <c r="B1005" t="s">
        <v>1001</v>
      </c>
      <c r="C1005" t="s">
        <v>2792</v>
      </c>
    </row>
    <row r="1006" spans="2:3" x14ac:dyDescent="0.15">
      <c r="B1006" t="s">
        <v>1002</v>
      </c>
      <c r="C1006" t="s">
        <v>2793</v>
      </c>
    </row>
    <row r="1007" spans="2:3" x14ac:dyDescent="0.15">
      <c r="B1007" t="s">
        <v>1003</v>
      </c>
      <c r="C1007" t="s">
        <v>2794</v>
      </c>
    </row>
    <row r="1008" spans="2:3" x14ac:dyDescent="0.15">
      <c r="B1008" t="s">
        <v>1004</v>
      </c>
      <c r="C1008" t="s">
        <v>2795</v>
      </c>
    </row>
    <row r="1009" spans="2:3" x14ac:dyDescent="0.15">
      <c r="B1009" t="s">
        <v>1005</v>
      </c>
      <c r="C1009" t="s">
        <v>2796</v>
      </c>
    </row>
    <row r="1010" spans="2:3" x14ac:dyDescent="0.15">
      <c r="B1010" t="s">
        <v>1006</v>
      </c>
      <c r="C1010" t="s">
        <v>2797</v>
      </c>
    </row>
    <row r="1011" spans="2:3" x14ac:dyDescent="0.15">
      <c r="B1011" t="s">
        <v>1007</v>
      </c>
      <c r="C1011" t="s">
        <v>2798</v>
      </c>
    </row>
    <row r="1012" spans="2:3" x14ac:dyDescent="0.15">
      <c r="B1012" t="s">
        <v>1008</v>
      </c>
      <c r="C1012" t="s">
        <v>2799</v>
      </c>
    </row>
    <row r="1013" spans="2:3" x14ac:dyDescent="0.15">
      <c r="B1013" t="s">
        <v>1009</v>
      </c>
      <c r="C1013" t="s">
        <v>2800</v>
      </c>
    </row>
    <row r="1014" spans="2:3" x14ac:dyDescent="0.15">
      <c r="B1014" t="s">
        <v>1010</v>
      </c>
      <c r="C1014" t="s">
        <v>2801</v>
      </c>
    </row>
    <row r="1015" spans="2:3" x14ac:dyDescent="0.15">
      <c r="B1015" t="s">
        <v>1011</v>
      </c>
      <c r="C1015" t="s">
        <v>2802</v>
      </c>
    </row>
    <row r="1016" spans="2:3" x14ac:dyDescent="0.15">
      <c r="B1016" t="s">
        <v>1012</v>
      </c>
      <c r="C1016" t="s">
        <v>2803</v>
      </c>
    </row>
    <row r="1017" spans="2:3" x14ac:dyDescent="0.15">
      <c r="B1017" t="s">
        <v>1013</v>
      </c>
      <c r="C1017" t="s">
        <v>2804</v>
      </c>
    </row>
    <row r="1018" spans="2:3" x14ac:dyDescent="0.15">
      <c r="B1018" t="s">
        <v>1014</v>
      </c>
      <c r="C1018" t="s">
        <v>2805</v>
      </c>
    </row>
    <row r="1019" spans="2:3" x14ac:dyDescent="0.15">
      <c r="B1019" t="s">
        <v>1015</v>
      </c>
      <c r="C1019" t="s">
        <v>2806</v>
      </c>
    </row>
    <row r="1020" spans="2:3" x14ac:dyDescent="0.15">
      <c r="B1020" t="s">
        <v>1016</v>
      </c>
      <c r="C1020" t="s">
        <v>2807</v>
      </c>
    </row>
    <row r="1021" spans="2:3" x14ac:dyDescent="0.15">
      <c r="B1021" t="s">
        <v>1017</v>
      </c>
      <c r="C1021" t="s">
        <v>2808</v>
      </c>
    </row>
    <row r="1022" spans="2:3" x14ac:dyDescent="0.15">
      <c r="B1022" t="s">
        <v>1018</v>
      </c>
      <c r="C1022" t="s">
        <v>2809</v>
      </c>
    </row>
    <row r="1023" spans="2:3" x14ac:dyDescent="0.15">
      <c r="B1023" t="s">
        <v>1019</v>
      </c>
      <c r="C1023" t="s">
        <v>2810</v>
      </c>
    </row>
    <row r="1024" spans="2:3" x14ac:dyDescent="0.15">
      <c r="B1024" t="s">
        <v>1020</v>
      </c>
      <c r="C1024" t="s">
        <v>2811</v>
      </c>
    </row>
    <row r="1025" spans="2:3" x14ac:dyDescent="0.15">
      <c r="B1025" t="s">
        <v>1021</v>
      </c>
      <c r="C1025" t="s">
        <v>2812</v>
      </c>
    </row>
    <row r="1026" spans="2:3" x14ac:dyDescent="0.15">
      <c r="B1026" t="s">
        <v>1022</v>
      </c>
      <c r="C1026" t="s">
        <v>2813</v>
      </c>
    </row>
    <row r="1027" spans="2:3" x14ac:dyDescent="0.15">
      <c r="B1027" t="s">
        <v>1023</v>
      </c>
      <c r="C1027" t="s">
        <v>2814</v>
      </c>
    </row>
    <row r="1028" spans="2:3" x14ac:dyDescent="0.15">
      <c r="B1028" t="s">
        <v>1024</v>
      </c>
      <c r="C1028" t="s">
        <v>2815</v>
      </c>
    </row>
    <row r="1029" spans="2:3" x14ac:dyDescent="0.15">
      <c r="B1029" t="s">
        <v>1025</v>
      </c>
      <c r="C1029" t="s">
        <v>2816</v>
      </c>
    </row>
    <row r="1030" spans="2:3" x14ac:dyDescent="0.15">
      <c r="B1030" t="s">
        <v>1026</v>
      </c>
      <c r="C1030" t="s">
        <v>2817</v>
      </c>
    </row>
    <row r="1031" spans="2:3" x14ac:dyDescent="0.15">
      <c r="B1031" t="s">
        <v>1027</v>
      </c>
      <c r="C1031" t="s">
        <v>2818</v>
      </c>
    </row>
    <row r="1032" spans="2:3" x14ac:dyDescent="0.15">
      <c r="B1032" t="s">
        <v>1028</v>
      </c>
      <c r="C1032" t="s">
        <v>2819</v>
      </c>
    </row>
    <row r="1033" spans="2:3" x14ac:dyDescent="0.15">
      <c r="B1033" t="s">
        <v>1029</v>
      </c>
      <c r="C1033" t="s">
        <v>2820</v>
      </c>
    </row>
    <row r="1034" spans="2:3" x14ac:dyDescent="0.15">
      <c r="B1034" t="s">
        <v>1030</v>
      </c>
      <c r="C1034" t="s">
        <v>2821</v>
      </c>
    </row>
    <row r="1035" spans="2:3" x14ac:dyDescent="0.15">
      <c r="B1035" t="s">
        <v>1031</v>
      </c>
      <c r="C1035" t="s">
        <v>2822</v>
      </c>
    </row>
    <row r="1036" spans="2:3" x14ac:dyDescent="0.15">
      <c r="B1036" t="s">
        <v>1032</v>
      </c>
      <c r="C1036" t="s">
        <v>2823</v>
      </c>
    </row>
    <row r="1037" spans="2:3" x14ac:dyDescent="0.15">
      <c r="B1037" t="s">
        <v>1033</v>
      </c>
      <c r="C1037" t="s">
        <v>2824</v>
      </c>
    </row>
    <row r="1038" spans="2:3" x14ac:dyDescent="0.15">
      <c r="B1038" t="s">
        <v>1034</v>
      </c>
      <c r="C1038" t="s">
        <v>2825</v>
      </c>
    </row>
    <row r="1039" spans="2:3" x14ac:dyDescent="0.15">
      <c r="B1039" t="s">
        <v>1035</v>
      </c>
      <c r="C1039" t="s">
        <v>2826</v>
      </c>
    </row>
    <row r="1040" spans="2:3" x14ac:dyDescent="0.15">
      <c r="B1040" t="s">
        <v>1036</v>
      </c>
      <c r="C1040" t="s">
        <v>2827</v>
      </c>
    </row>
    <row r="1041" spans="2:3" x14ac:dyDescent="0.15">
      <c r="B1041" t="s">
        <v>1037</v>
      </c>
      <c r="C1041" t="s">
        <v>2828</v>
      </c>
    </row>
    <row r="1042" spans="2:3" x14ac:dyDescent="0.15">
      <c r="B1042" t="s">
        <v>1038</v>
      </c>
      <c r="C1042" t="s">
        <v>2829</v>
      </c>
    </row>
    <row r="1043" spans="2:3" x14ac:dyDescent="0.15">
      <c r="B1043" t="s">
        <v>1039</v>
      </c>
      <c r="C1043" t="s">
        <v>2830</v>
      </c>
    </row>
    <row r="1044" spans="2:3" x14ac:dyDescent="0.15">
      <c r="B1044" t="s">
        <v>1040</v>
      </c>
      <c r="C1044" t="s">
        <v>2831</v>
      </c>
    </row>
    <row r="1045" spans="2:3" x14ac:dyDescent="0.15">
      <c r="B1045" t="s">
        <v>1041</v>
      </c>
      <c r="C1045" t="s">
        <v>2832</v>
      </c>
    </row>
    <row r="1046" spans="2:3" x14ac:dyDescent="0.15">
      <c r="B1046" t="s">
        <v>1042</v>
      </c>
      <c r="C1046" t="s">
        <v>2833</v>
      </c>
    </row>
    <row r="1047" spans="2:3" x14ac:dyDescent="0.15">
      <c r="B1047" t="s">
        <v>1043</v>
      </c>
      <c r="C1047" t="s">
        <v>2834</v>
      </c>
    </row>
    <row r="1048" spans="2:3" x14ac:dyDescent="0.15">
      <c r="B1048" t="s">
        <v>1044</v>
      </c>
      <c r="C1048" t="s">
        <v>2835</v>
      </c>
    </row>
    <row r="1049" spans="2:3" x14ac:dyDescent="0.15">
      <c r="B1049" t="s">
        <v>1045</v>
      </c>
      <c r="C1049" t="s">
        <v>2836</v>
      </c>
    </row>
    <row r="1050" spans="2:3" x14ac:dyDescent="0.15">
      <c r="B1050" t="s">
        <v>1046</v>
      </c>
      <c r="C1050" t="s">
        <v>2837</v>
      </c>
    </row>
    <row r="1051" spans="2:3" x14ac:dyDescent="0.15">
      <c r="B1051" t="s">
        <v>1047</v>
      </c>
      <c r="C1051" t="s">
        <v>2838</v>
      </c>
    </row>
    <row r="1052" spans="2:3" x14ac:dyDescent="0.15">
      <c r="B1052" t="s">
        <v>1048</v>
      </c>
      <c r="C1052" t="s">
        <v>2839</v>
      </c>
    </row>
    <row r="1053" spans="2:3" x14ac:dyDescent="0.15">
      <c r="B1053" t="s">
        <v>1049</v>
      </c>
      <c r="C1053" t="s">
        <v>2840</v>
      </c>
    </row>
    <row r="1054" spans="2:3" x14ac:dyDescent="0.15">
      <c r="B1054" t="s">
        <v>1050</v>
      </c>
      <c r="C1054" t="s">
        <v>2841</v>
      </c>
    </row>
    <row r="1055" spans="2:3" x14ac:dyDescent="0.15">
      <c r="B1055" t="s">
        <v>1051</v>
      </c>
      <c r="C1055" t="s">
        <v>2842</v>
      </c>
    </row>
    <row r="1056" spans="2:3" x14ac:dyDescent="0.15">
      <c r="B1056" t="s">
        <v>1052</v>
      </c>
      <c r="C1056" t="s">
        <v>2843</v>
      </c>
    </row>
    <row r="1057" spans="2:3" x14ac:dyDescent="0.15">
      <c r="B1057" t="s">
        <v>1053</v>
      </c>
      <c r="C1057" t="s">
        <v>2844</v>
      </c>
    </row>
    <row r="1058" spans="2:3" x14ac:dyDescent="0.15">
      <c r="B1058" t="s">
        <v>1054</v>
      </c>
      <c r="C1058" t="s">
        <v>2845</v>
      </c>
    </row>
    <row r="1059" spans="2:3" x14ac:dyDescent="0.15">
      <c r="B1059" t="s">
        <v>1055</v>
      </c>
      <c r="C1059" t="s">
        <v>2846</v>
      </c>
    </row>
    <row r="1060" spans="2:3" x14ac:dyDescent="0.15">
      <c r="B1060" t="s">
        <v>1056</v>
      </c>
      <c r="C1060" t="s">
        <v>2847</v>
      </c>
    </row>
    <row r="1061" spans="2:3" x14ac:dyDescent="0.15">
      <c r="B1061" t="s">
        <v>1057</v>
      </c>
      <c r="C1061" t="s">
        <v>2848</v>
      </c>
    </row>
    <row r="1062" spans="2:3" x14ac:dyDescent="0.15">
      <c r="B1062" t="s">
        <v>1058</v>
      </c>
      <c r="C1062" t="s">
        <v>2849</v>
      </c>
    </row>
    <row r="1063" spans="2:3" x14ac:dyDescent="0.15">
      <c r="B1063" t="s">
        <v>1059</v>
      </c>
      <c r="C1063" t="s">
        <v>2850</v>
      </c>
    </row>
    <row r="1064" spans="2:3" x14ac:dyDescent="0.15">
      <c r="B1064" t="s">
        <v>1060</v>
      </c>
      <c r="C1064" t="s">
        <v>2851</v>
      </c>
    </row>
    <row r="1065" spans="2:3" x14ac:dyDescent="0.15">
      <c r="B1065" t="s">
        <v>1061</v>
      </c>
      <c r="C1065" t="s">
        <v>2852</v>
      </c>
    </row>
    <row r="1066" spans="2:3" x14ac:dyDescent="0.15">
      <c r="B1066" t="s">
        <v>1062</v>
      </c>
      <c r="C1066" t="s">
        <v>2853</v>
      </c>
    </row>
    <row r="1067" spans="2:3" x14ac:dyDescent="0.15">
      <c r="B1067" t="s">
        <v>1063</v>
      </c>
      <c r="C1067" t="s">
        <v>2854</v>
      </c>
    </row>
    <row r="1068" spans="2:3" x14ac:dyDescent="0.15">
      <c r="B1068" t="s">
        <v>1064</v>
      </c>
      <c r="C1068" t="s">
        <v>2855</v>
      </c>
    </row>
    <row r="1069" spans="2:3" x14ac:dyDescent="0.15">
      <c r="B1069" t="s">
        <v>1065</v>
      </c>
      <c r="C1069" t="s">
        <v>2856</v>
      </c>
    </row>
    <row r="1070" spans="2:3" x14ac:dyDescent="0.15">
      <c r="B1070" t="s">
        <v>1066</v>
      </c>
      <c r="C1070" t="s">
        <v>2857</v>
      </c>
    </row>
    <row r="1071" spans="2:3" x14ac:dyDescent="0.15">
      <c r="B1071" t="s">
        <v>1067</v>
      </c>
      <c r="C1071" t="s">
        <v>2858</v>
      </c>
    </row>
    <row r="1072" spans="2:3" x14ac:dyDescent="0.15">
      <c r="B1072" t="s">
        <v>1068</v>
      </c>
      <c r="C1072" t="s">
        <v>2859</v>
      </c>
    </row>
    <row r="1073" spans="2:3" x14ac:dyDescent="0.15">
      <c r="B1073" t="s">
        <v>1069</v>
      </c>
      <c r="C1073" t="s">
        <v>2860</v>
      </c>
    </row>
    <row r="1074" spans="2:3" x14ac:dyDescent="0.15">
      <c r="B1074" t="s">
        <v>1070</v>
      </c>
      <c r="C1074" t="s">
        <v>2861</v>
      </c>
    </row>
    <row r="1075" spans="2:3" x14ac:dyDescent="0.15">
      <c r="B1075" t="s">
        <v>1071</v>
      </c>
      <c r="C1075" t="s">
        <v>2862</v>
      </c>
    </row>
    <row r="1076" spans="2:3" x14ac:dyDescent="0.15">
      <c r="B1076" t="s">
        <v>1072</v>
      </c>
      <c r="C1076" t="s">
        <v>2863</v>
      </c>
    </row>
    <row r="1077" spans="2:3" x14ac:dyDescent="0.15">
      <c r="B1077" t="s">
        <v>1073</v>
      </c>
      <c r="C1077" t="s">
        <v>2864</v>
      </c>
    </row>
    <row r="1078" spans="2:3" x14ac:dyDescent="0.15">
      <c r="B1078" t="s">
        <v>1074</v>
      </c>
      <c r="C1078" t="s">
        <v>2865</v>
      </c>
    </row>
    <row r="1079" spans="2:3" x14ac:dyDescent="0.15">
      <c r="B1079" t="s">
        <v>1075</v>
      </c>
      <c r="C1079" t="s">
        <v>2866</v>
      </c>
    </row>
    <row r="1080" spans="2:3" x14ac:dyDescent="0.15">
      <c r="B1080" t="s">
        <v>1076</v>
      </c>
      <c r="C1080" t="s">
        <v>2867</v>
      </c>
    </row>
    <row r="1081" spans="2:3" x14ac:dyDescent="0.15">
      <c r="B1081" t="s">
        <v>1077</v>
      </c>
      <c r="C1081" t="s">
        <v>2868</v>
      </c>
    </row>
    <row r="1082" spans="2:3" x14ac:dyDescent="0.15">
      <c r="B1082" t="s">
        <v>1078</v>
      </c>
      <c r="C1082" t="s">
        <v>2869</v>
      </c>
    </row>
    <row r="1083" spans="2:3" x14ac:dyDescent="0.15">
      <c r="B1083" t="s">
        <v>1079</v>
      </c>
      <c r="C1083" t="s">
        <v>2870</v>
      </c>
    </row>
    <row r="1084" spans="2:3" x14ac:dyDescent="0.15">
      <c r="B1084" t="s">
        <v>1080</v>
      </c>
      <c r="C1084" t="s">
        <v>2871</v>
      </c>
    </row>
    <row r="1085" spans="2:3" x14ac:dyDescent="0.15">
      <c r="B1085" t="s">
        <v>1081</v>
      </c>
      <c r="C1085" t="s">
        <v>2872</v>
      </c>
    </row>
    <row r="1086" spans="2:3" x14ac:dyDescent="0.15">
      <c r="B1086" t="s">
        <v>1082</v>
      </c>
      <c r="C1086" t="s">
        <v>2873</v>
      </c>
    </row>
    <row r="1087" spans="2:3" x14ac:dyDescent="0.15">
      <c r="B1087" t="s">
        <v>1083</v>
      </c>
      <c r="C1087" t="s">
        <v>2874</v>
      </c>
    </row>
    <row r="1088" spans="2:3" x14ac:dyDescent="0.15">
      <c r="B1088" t="s">
        <v>1084</v>
      </c>
      <c r="C1088" t="s">
        <v>2875</v>
      </c>
    </row>
    <row r="1089" spans="2:3" x14ac:dyDescent="0.15">
      <c r="B1089" t="s">
        <v>1085</v>
      </c>
      <c r="C1089" t="s">
        <v>2876</v>
      </c>
    </row>
    <row r="1090" spans="2:3" x14ac:dyDescent="0.15">
      <c r="B1090" t="s">
        <v>1086</v>
      </c>
      <c r="C1090" t="s">
        <v>2877</v>
      </c>
    </row>
    <row r="1091" spans="2:3" x14ac:dyDescent="0.15">
      <c r="B1091" t="s">
        <v>1087</v>
      </c>
      <c r="C1091" t="s">
        <v>2878</v>
      </c>
    </row>
    <row r="1092" spans="2:3" x14ac:dyDescent="0.15">
      <c r="B1092" t="s">
        <v>1088</v>
      </c>
      <c r="C1092" t="s">
        <v>2879</v>
      </c>
    </row>
    <row r="1093" spans="2:3" x14ac:dyDescent="0.15">
      <c r="B1093" t="s">
        <v>1089</v>
      </c>
      <c r="C1093" t="s">
        <v>2880</v>
      </c>
    </row>
    <row r="1094" spans="2:3" x14ac:dyDescent="0.15">
      <c r="B1094" t="s">
        <v>1090</v>
      </c>
      <c r="C1094" t="s">
        <v>2881</v>
      </c>
    </row>
    <row r="1095" spans="2:3" x14ac:dyDescent="0.15">
      <c r="B1095" t="s">
        <v>1091</v>
      </c>
      <c r="C1095" t="s">
        <v>2882</v>
      </c>
    </row>
    <row r="1096" spans="2:3" x14ac:dyDescent="0.15">
      <c r="B1096" t="s">
        <v>1092</v>
      </c>
      <c r="C1096" t="s">
        <v>2883</v>
      </c>
    </row>
    <row r="1097" spans="2:3" x14ac:dyDescent="0.15">
      <c r="B1097" t="s">
        <v>1093</v>
      </c>
      <c r="C1097" t="s">
        <v>2884</v>
      </c>
    </row>
    <row r="1098" spans="2:3" x14ac:dyDescent="0.15">
      <c r="B1098" t="s">
        <v>1094</v>
      </c>
      <c r="C1098" t="s">
        <v>2885</v>
      </c>
    </row>
    <row r="1099" spans="2:3" x14ac:dyDescent="0.15">
      <c r="B1099" t="s">
        <v>1095</v>
      </c>
      <c r="C1099" t="s">
        <v>2886</v>
      </c>
    </row>
    <row r="1100" spans="2:3" x14ac:dyDescent="0.15">
      <c r="B1100" t="s">
        <v>1096</v>
      </c>
      <c r="C1100" t="s">
        <v>2887</v>
      </c>
    </row>
    <row r="1101" spans="2:3" x14ac:dyDescent="0.15">
      <c r="B1101" t="s">
        <v>1097</v>
      </c>
      <c r="C1101" t="s">
        <v>2888</v>
      </c>
    </row>
    <row r="1102" spans="2:3" x14ac:dyDescent="0.15">
      <c r="B1102" t="s">
        <v>1098</v>
      </c>
      <c r="C1102" t="s">
        <v>2889</v>
      </c>
    </row>
    <row r="1103" spans="2:3" x14ac:dyDescent="0.15">
      <c r="B1103" t="s">
        <v>1099</v>
      </c>
      <c r="C1103" t="s">
        <v>2890</v>
      </c>
    </row>
    <row r="1104" spans="2:3" x14ac:dyDescent="0.15">
      <c r="B1104" t="s">
        <v>1100</v>
      </c>
      <c r="C1104" t="s">
        <v>2891</v>
      </c>
    </row>
    <row r="1105" spans="2:3" x14ac:dyDescent="0.15">
      <c r="B1105" t="s">
        <v>1101</v>
      </c>
      <c r="C1105" t="s">
        <v>2892</v>
      </c>
    </row>
    <row r="1106" spans="2:3" x14ac:dyDescent="0.15">
      <c r="B1106" t="s">
        <v>1102</v>
      </c>
      <c r="C1106" t="s">
        <v>2893</v>
      </c>
    </row>
    <row r="1107" spans="2:3" x14ac:dyDescent="0.15">
      <c r="B1107" t="s">
        <v>1103</v>
      </c>
      <c r="C1107" t="s">
        <v>2894</v>
      </c>
    </row>
    <row r="1108" spans="2:3" x14ac:dyDescent="0.15">
      <c r="B1108" t="s">
        <v>1104</v>
      </c>
      <c r="C1108" t="s">
        <v>2895</v>
      </c>
    </row>
    <row r="1109" spans="2:3" x14ac:dyDescent="0.15">
      <c r="B1109" t="s">
        <v>1105</v>
      </c>
      <c r="C1109" t="s">
        <v>2896</v>
      </c>
    </row>
    <row r="1110" spans="2:3" x14ac:dyDescent="0.15">
      <c r="B1110" t="s">
        <v>1106</v>
      </c>
      <c r="C1110" t="s">
        <v>2897</v>
      </c>
    </row>
    <row r="1111" spans="2:3" x14ac:dyDescent="0.15">
      <c r="B1111" t="s">
        <v>1107</v>
      </c>
      <c r="C1111" t="s">
        <v>2898</v>
      </c>
    </row>
    <row r="1112" spans="2:3" x14ac:dyDescent="0.15">
      <c r="B1112" t="s">
        <v>1108</v>
      </c>
      <c r="C1112" t="s">
        <v>2899</v>
      </c>
    </row>
    <row r="1113" spans="2:3" x14ac:dyDescent="0.15">
      <c r="B1113" t="s">
        <v>1109</v>
      </c>
      <c r="C1113" t="s">
        <v>2900</v>
      </c>
    </row>
    <row r="1114" spans="2:3" x14ac:dyDescent="0.15">
      <c r="B1114" t="s">
        <v>1110</v>
      </c>
      <c r="C1114" t="s">
        <v>2901</v>
      </c>
    </row>
    <row r="1115" spans="2:3" x14ac:dyDescent="0.15">
      <c r="B1115" t="s">
        <v>1111</v>
      </c>
      <c r="C1115" t="s">
        <v>2902</v>
      </c>
    </row>
    <row r="1116" spans="2:3" x14ac:dyDescent="0.15">
      <c r="B1116" t="s">
        <v>1112</v>
      </c>
      <c r="C1116" t="s">
        <v>2903</v>
      </c>
    </row>
    <row r="1117" spans="2:3" x14ac:dyDescent="0.15">
      <c r="B1117" t="s">
        <v>1113</v>
      </c>
      <c r="C1117" t="s">
        <v>2904</v>
      </c>
    </row>
    <row r="1118" spans="2:3" x14ac:dyDescent="0.15">
      <c r="B1118" t="s">
        <v>1114</v>
      </c>
      <c r="C1118" t="s">
        <v>2905</v>
      </c>
    </row>
    <row r="1119" spans="2:3" x14ac:dyDescent="0.15">
      <c r="B1119" t="s">
        <v>1115</v>
      </c>
      <c r="C1119" t="s">
        <v>2906</v>
      </c>
    </row>
    <row r="1120" spans="2:3" x14ac:dyDescent="0.15">
      <c r="B1120" t="s">
        <v>1116</v>
      </c>
      <c r="C1120" t="s">
        <v>2907</v>
      </c>
    </row>
    <row r="1121" spans="2:3" x14ac:dyDescent="0.15">
      <c r="B1121" t="s">
        <v>1117</v>
      </c>
      <c r="C1121" t="s">
        <v>2908</v>
      </c>
    </row>
    <row r="1122" spans="2:3" x14ac:dyDescent="0.15">
      <c r="B1122" t="s">
        <v>1118</v>
      </c>
      <c r="C1122" t="s">
        <v>2909</v>
      </c>
    </row>
    <row r="1123" spans="2:3" x14ac:dyDescent="0.15">
      <c r="B1123" t="s">
        <v>1119</v>
      </c>
      <c r="C1123" t="s">
        <v>2910</v>
      </c>
    </row>
    <row r="1124" spans="2:3" x14ac:dyDescent="0.15">
      <c r="B1124" t="s">
        <v>1120</v>
      </c>
      <c r="C1124" t="s">
        <v>2911</v>
      </c>
    </row>
    <row r="1125" spans="2:3" x14ac:dyDescent="0.15">
      <c r="B1125" t="s">
        <v>1121</v>
      </c>
      <c r="C1125" t="s">
        <v>2912</v>
      </c>
    </row>
    <row r="1126" spans="2:3" x14ac:dyDescent="0.15">
      <c r="B1126" t="s">
        <v>1122</v>
      </c>
      <c r="C1126" t="s">
        <v>2913</v>
      </c>
    </row>
    <row r="1127" spans="2:3" x14ac:dyDescent="0.15">
      <c r="B1127" t="s">
        <v>1123</v>
      </c>
      <c r="C1127" t="s">
        <v>2914</v>
      </c>
    </row>
    <row r="1128" spans="2:3" x14ac:dyDescent="0.15">
      <c r="B1128" t="s">
        <v>1124</v>
      </c>
      <c r="C1128" t="s">
        <v>2915</v>
      </c>
    </row>
    <row r="1129" spans="2:3" x14ac:dyDescent="0.15">
      <c r="B1129" t="s">
        <v>1125</v>
      </c>
      <c r="C1129" t="s">
        <v>2916</v>
      </c>
    </row>
    <row r="1130" spans="2:3" x14ac:dyDescent="0.15">
      <c r="B1130" t="s">
        <v>1126</v>
      </c>
      <c r="C1130" t="s">
        <v>2917</v>
      </c>
    </row>
    <row r="1131" spans="2:3" x14ac:dyDescent="0.15">
      <c r="B1131" t="s">
        <v>1127</v>
      </c>
      <c r="C1131" t="s">
        <v>2918</v>
      </c>
    </row>
    <row r="1132" spans="2:3" x14ac:dyDescent="0.15">
      <c r="B1132" t="s">
        <v>1128</v>
      </c>
      <c r="C1132" t="s">
        <v>2919</v>
      </c>
    </row>
    <row r="1133" spans="2:3" x14ac:dyDescent="0.15">
      <c r="B1133" t="s">
        <v>1129</v>
      </c>
      <c r="C1133" t="s">
        <v>2920</v>
      </c>
    </row>
    <row r="1134" spans="2:3" x14ac:dyDescent="0.15">
      <c r="B1134" t="s">
        <v>1130</v>
      </c>
      <c r="C1134" t="s">
        <v>2921</v>
      </c>
    </row>
    <row r="1135" spans="2:3" x14ac:dyDescent="0.15">
      <c r="B1135" t="s">
        <v>1131</v>
      </c>
      <c r="C1135" t="s">
        <v>2922</v>
      </c>
    </row>
    <row r="1136" spans="2:3" x14ac:dyDescent="0.15">
      <c r="B1136" t="s">
        <v>1132</v>
      </c>
      <c r="C1136" t="s">
        <v>2923</v>
      </c>
    </row>
    <row r="1137" spans="2:3" x14ac:dyDescent="0.15">
      <c r="B1137" t="s">
        <v>1133</v>
      </c>
      <c r="C1137" t="s">
        <v>2924</v>
      </c>
    </row>
    <row r="1138" spans="2:3" x14ac:dyDescent="0.15">
      <c r="B1138" t="s">
        <v>1134</v>
      </c>
      <c r="C1138" t="s">
        <v>2925</v>
      </c>
    </row>
    <row r="1139" spans="2:3" x14ac:dyDescent="0.15">
      <c r="B1139" t="s">
        <v>1135</v>
      </c>
      <c r="C1139" t="s">
        <v>2926</v>
      </c>
    </row>
    <row r="1140" spans="2:3" x14ac:dyDescent="0.15">
      <c r="B1140" t="s">
        <v>1136</v>
      </c>
      <c r="C1140" t="s">
        <v>2927</v>
      </c>
    </row>
    <row r="1141" spans="2:3" x14ac:dyDescent="0.15">
      <c r="B1141" t="s">
        <v>1137</v>
      </c>
      <c r="C1141" t="s">
        <v>2928</v>
      </c>
    </row>
    <row r="1142" spans="2:3" x14ac:dyDescent="0.15">
      <c r="B1142" t="s">
        <v>1138</v>
      </c>
      <c r="C1142" t="s">
        <v>2929</v>
      </c>
    </row>
    <row r="1143" spans="2:3" x14ac:dyDescent="0.15">
      <c r="B1143" t="s">
        <v>1139</v>
      </c>
      <c r="C1143" t="s">
        <v>2930</v>
      </c>
    </row>
    <row r="1144" spans="2:3" x14ac:dyDescent="0.15">
      <c r="B1144" t="s">
        <v>1140</v>
      </c>
      <c r="C1144" t="s">
        <v>2931</v>
      </c>
    </row>
    <row r="1145" spans="2:3" x14ac:dyDescent="0.15">
      <c r="B1145" t="s">
        <v>1141</v>
      </c>
      <c r="C1145" t="s">
        <v>2932</v>
      </c>
    </row>
    <row r="1146" spans="2:3" x14ac:dyDescent="0.15">
      <c r="B1146" t="s">
        <v>1142</v>
      </c>
      <c r="C1146" t="s">
        <v>2933</v>
      </c>
    </row>
    <row r="1147" spans="2:3" x14ac:dyDescent="0.15">
      <c r="B1147" t="s">
        <v>1143</v>
      </c>
      <c r="C1147" t="s">
        <v>2934</v>
      </c>
    </row>
    <row r="1148" spans="2:3" x14ac:dyDescent="0.15">
      <c r="B1148" t="s">
        <v>1144</v>
      </c>
      <c r="C1148" t="s">
        <v>2935</v>
      </c>
    </row>
    <row r="1149" spans="2:3" x14ac:dyDescent="0.15">
      <c r="B1149" t="s">
        <v>1145</v>
      </c>
      <c r="C1149" t="s">
        <v>2936</v>
      </c>
    </row>
    <row r="1150" spans="2:3" x14ac:dyDescent="0.15">
      <c r="B1150" t="s">
        <v>1146</v>
      </c>
      <c r="C1150" t="s">
        <v>2937</v>
      </c>
    </row>
    <row r="1151" spans="2:3" x14ac:dyDescent="0.15">
      <c r="B1151" t="s">
        <v>1147</v>
      </c>
      <c r="C1151" t="s">
        <v>2938</v>
      </c>
    </row>
    <row r="1152" spans="2:3" x14ac:dyDescent="0.15">
      <c r="B1152" t="s">
        <v>1148</v>
      </c>
      <c r="C1152" t="s">
        <v>2939</v>
      </c>
    </row>
    <row r="1153" spans="2:3" x14ac:dyDescent="0.15">
      <c r="B1153" t="s">
        <v>1149</v>
      </c>
      <c r="C1153" t="s">
        <v>2940</v>
      </c>
    </row>
    <row r="1154" spans="2:3" x14ac:dyDescent="0.15">
      <c r="B1154" t="s">
        <v>1150</v>
      </c>
      <c r="C1154" t="s">
        <v>2941</v>
      </c>
    </row>
    <row r="1155" spans="2:3" x14ac:dyDescent="0.15">
      <c r="B1155" t="s">
        <v>1151</v>
      </c>
      <c r="C1155" t="s">
        <v>2942</v>
      </c>
    </row>
    <row r="1156" spans="2:3" x14ac:dyDescent="0.15">
      <c r="B1156" t="s">
        <v>1152</v>
      </c>
      <c r="C1156" t="s">
        <v>2943</v>
      </c>
    </row>
    <row r="1157" spans="2:3" x14ac:dyDescent="0.15">
      <c r="B1157" t="s">
        <v>1153</v>
      </c>
      <c r="C1157" t="s">
        <v>2944</v>
      </c>
    </row>
    <row r="1158" spans="2:3" x14ac:dyDescent="0.15">
      <c r="B1158" t="s">
        <v>1154</v>
      </c>
      <c r="C1158" t="s">
        <v>2945</v>
      </c>
    </row>
    <row r="1159" spans="2:3" x14ac:dyDescent="0.15">
      <c r="B1159" t="s">
        <v>1155</v>
      </c>
      <c r="C1159" t="s">
        <v>2946</v>
      </c>
    </row>
    <row r="1160" spans="2:3" x14ac:dyDescent="0.15">
      <c r="B1160" t="s">
        <v>1156</v>
      </c>
      <c r="C1160" t="s">
        <v>2947</v>
      </c>
    </row>
    <row r="1161" spans="2:3" x14ac:dyDescent="0.15">
      <c r="B1161" t="s">
        <v>1157</v>
      </c>
      <c r="C1161" t="s">
        <v>2948</v>
      </c>
    </row>
    <row r="1162" spans="2:3" x14ac:dyDescent="0.15">
      <c r="B1162" t="s">
        <v>1158</v>
      </c>
      <c r="C1162" t="s">
        <v>2949</v>
      </c>
    </row>
    <row r="1163" spans="2:3" x14ac:dyDescent="0.15">
      <c r="B1163" t="s">
        <v>1159</v>
      </c>
      <c r="C1163" t="s">
        <v>2950</v>
      </c>
    </row>
    <row r="1164" spans="2:3" x14ac:dyDescent="0.15">
      <c r="B1164" t="s">
        <v>1160</v>
      </c>
      <c r="C1164" t="s">
        <v>2951</v>
      </c>
    </row>
    <row r="1165" spans="2:3" x14ac:dyDescent="0.15">
      <c r="B1165" t="s">
        <v>1161</v>
      </c>
      <c r="C1165" t="s">
        <v>2952</v>
      </c>
    </row>
    <row r="1166" spans="2:3" x14ac:dyDescent="0.15">
      <c r="B1166" t="s">
        <v>1162</v>
      </c>
      <c r="C1166" t="s">
        <v>2953</v>
      </c>
    </row>
    <row r="1167" spans="2:3" x14ac:dyDescent="0.15">
      <c r="B1167" t="s">
        <v>1163</v>
      </c>
      <c r="C1167" t="s">
        <v>2954</v>
      </c>
    </row>
    <row r="1168" spans="2:3" x14ac:dyDescent="0.15">
      <c r="B1168" t="s">
        <v>1164</v>
      </c>
      <c r="C1168" t="s">
        <v>2955</v>
      </c>
    </row>
    <row r="1169" spans="2:3" x14ac:dyDescent="0.15">
      <c r="B1169" t="s">
        <v>1165</v>
      </c>
      <c r="C1169" t="s">
        <v>2956</v>
      </c>
    </row>
    <row r="1170" spans="2:3" x14ac:dyDescent="0.15">
      <c r="B1170" t="s">
        <v>1166</v>
      </c>
      <c r="C1170" t="s">
        <v>2957</v>
      </c>
    </row>
    <row r="1171" spans="2:3" x14ac:dyDescent="0.15">
      <c r="B1171" t="s">
        <v>1167</v>
      </c>
      <c r="C1171" t="s">
        <v>2958</v>
      </c>
    </row>
    <row r="1172" spans="2:3" x14ac:dyDescent="0.15">
      <c r="B1172" t="s">
        <v>1168</v>
      </c>
      <c r="C1172" t="s">
        <v>2959</v>
      </c>
    </row>
    <row r="1173" spans="2:3" x14ac:dyDescent="0.15">
      <c r="B1173" t="s">
        <v>1169</v>
      </c>
      <c r="C1173" t="s">
        <v>2960</v>
      </c>
    </row>
    <row r="1174" spans="2:3" x14ac:dyDescent="0.15">
      <c r="B1174" t="s">
        <v>1170</v>
      </c>
      <c r="C1174" t="s">
        <v>2961</v>
      </c>
    </row>
    <row r="1175" spans="2:3" x14ac:dyDescent="0.15">
      <c r="B1175" t="s">
        <v>1171</v>
      </c>
      <c r="C1175" t="s">
        <v>2962</v>
      </c>
    </row>
    <row r="1176" spans="2:3" x14ac:dyDescent="0.15">
      <c r="B1176" t="s">
        <v>1172</v>
      </c>
      <c r="C1176" t="s">
        <v>2963</v>
      </c>
    </row>
    <row r="1177" spans="2:3" x14ac:dyDescent="0.15">
      <c r="B1177" t="s">
        <v>1173</v>
      </c>
      <c r="C1177" t="s">
        <v>2964</v>
      </c>
    </row>
    <row r="1178" spans="2:3" x14ac:dyDescent="0.15">
      <c r="B1178" t="s">
        <v>1174</v>
      </c>
      <c r="C1178" t="s">
        <v>2965</v>
      </c>
    </row>
    <row r="1179" spans="2:3" x14ac:dyDescent="0.15">
      <c r="B1179" t="s">
        <v>1175</v>
      </c>
      <c r="C1179" t="s">
        <v>2966</v>
      </c>
    </row>
    <row r="1180" spans="2:3" x14ac:dyDescent="0.15">
      <c r="B1180" t="s">
        <v>1176</v>
      </c>
      <c r="C1180" t="s">
        <v>2967</v>
      </c>
    </row>
    <row r="1181" spans="2:3" x14ac:dyDescent="0.15">
      <c r="B1181" t="s">
        <v>1177</v>
      </c>
      <c r="C1181" t="s">
        <v>2968</v>
      </c>
    </row>
    <row r="1182" spans="2:3" x14ac:dyDescent="0.15">
      <c r="B1182" t="s">
        <v>1178</v>
      </c>
      <c r="C1182" t="s">
        <v>2969</v>
      </c>
    </row>
    <row r="1183" spans="2:3" x14ac:dyDescent="0.15">
      <c r="B1183" t="s">
        <v>2970</v>
      </c>
      <c r="C1183" t="s">
        <v>2971</v>
      </c>
    </row>
    <row r="1184" spans="2:3" x14ac:dyDescent="0.15">
      <c r="B1184" t="s">
        <v>1179</v>
      </c>
      <c r="C1184" t="s">
        <v>2972</v>
      </c>
    </row>
    <row r="1185" spans="2:3" x14ac:dyDescent="0.15">
      <c r="B1185" t="s">
        <v>1180</v>
      </c>
      <c r="C1185" t="s">
        <v>2973</v>
      </c>
    </row>
    <row r="1186" spans="2:3" x14ac:dyDescent="0.15">
      <c r="B1186" t="s">
        <v>1181</v>
      </c>
      <c r="C1186" t="s">
        <v>2974</v>
      </c>
    </row>
    <row r="1187" spans="2:3" x14ac:dyDescent="0.15">
      <c r="B1187" t="s">
        <v>1182</v>
      </c>
      <c r="C1187" t="s">
        <v>2975</v>
      </c>
    </row>
    <row r="1188" spans="2:3" x14ac:dyDescent="0.15">
      <c r="B1188" t="s">
        <v>1183</v>
      </c>
      <c r="C1188" t="s">
        <v>2976</v>
      </c>
    </row>
    <row r="1189" spans="2:3" x14ac:dyDescent="0.15">
      <c r="B1189" t="s">
        <v>1184</v>
      </c>
      <c r="C1189" t="s">
        <v>2977</v>
      </c>
    </row>
    <row r="1190" spans="2:3" x14ac:dyDescent="0.15">
      <c r="B1190" t="s">
        <v>1185</v>
      </c>
      <c r="C1190" t="s">
        <v>2978</v>
      </c>
    </row>
    <row r="1191" spans="2:3" x14ac:dyDescent="0.15">
      <c r="B1191" t="s">
        <v>1186</v>
      </c>
      <c r="C1191" t="s">
        <v>2979</v>
      </c>
    </row>
    <row r="1192" spans="2:3" x14ac:dyDescent="0.15">
      <c r="B1192" t="s">
        <v>1187</v>
      </c>
      <c r="C1192" t="s">
        <v>2980</v>
      </c>
    </row>
    <row r="1193" spans="2:3" x14ac:dyDescent="0.15">
      <c r="B1193" t="s">
        <v>1188</v>
      </c>
      <c r="C1193" t="s">
        <v>2981</v>
      </c>
    </row>
    <row r="1194" spans="2:3" x14ac:dyDescent="0.15">
      <c r="B1194" t="s">
        <v>1189</v>
      </c>
      <c r="C1194" t="s">
        <v>2982</v>
      </c>
    </row>
    <row r="1195" spans="2:3" x14ac:dyDescent="0.15">
      <c r="B1195" t="s">
        <v>1190</v>
      </c>
      <c r="C1195" t="s">
        <v>2983</v>
      </c>
    </row>
    <row r="1196" spans="2:3" x14ac:dyDescent="0.15">
      <c r="B1196" t="s">
        <v>1191</v>
      </c>
      <c r="C1196" t="s">
        <v>2984</v>
      </c>
    </row>
    <row r="1197" spans="2:3" x14ac:dyDescent="0.15">
      <c r="B1197" t="s">
        <v>1192</v>
      </c>
      <c r="C1197" t="s">
        <v>2985</v>
      </c>
    </row>
    <row r="1198" spans="2:3" x14ac:dyDescent="0.15">
      <c r="B1198" t="s">
        <v>1193</v>
      </c>
      <c r="C1198" t="s">
        <v>2986</v>
      </c>
    </row>
    <row r="1199" spans="2:3" x14ac:dyDescent="0.15">
      <c r="B1199" t="s">
        <v>1194</v>
      </c>
      <c r="C1199" t="s">
        <v>2987</v>
      </c>
    </row>
    <row r="1200" spans="2:3" x14ac:dyDescent="0.15">
      <c r="B1200" t="s">
        <v>1195</v>
      </c>
      <c r="C1200" t="s">
        <v>2988</v>
      </c>
    </row>
    <row r="1201" spans="2:3" x14ac:dyDescent="0.15">
      <c r="B1201" t="s">
        <v>1196</v>
      </c>
      <c r="C1201" t="s">
        <v>2989</v>
      </c>
    </row>
    <row r="1202" spans="2:3" x14ac:dyDescent="0.15">
      <c r="B1202" t="s">
        <v>1197</v>
      </c>
      <c r="C1202" t="s">
        <v>2990</v>
      </c>
    </row>
    <row r="1203" spans="2:3" x14ac:dyDescent="0.15">
      <c r="B1203" t="s">
        <v>1198</v>
      </c>
      <c r="C1203" t="s">
        <v>2991</v>
      </c>
    </row>
    <row r="1204" spans="2:3" x14ac:dyDescent="0.15">
      <c r="B1204" t="s">
        <v>1199</v>
      </c>
      <c r="C1204" t="s">
        <v>2992</v>
      </c>
    </row>
    <row r="1205" spans="2:3" x14ac:dyDescent="0.15">
      <c r="B1205" t="s">
        <v>1200</v>
      </c>
      <c r="C1205" t="s">
        <v>2993</v>
      </c>
    </row>
    <row r="1206" spans="2:3" x14ac:dyDescent="0.15">
      <c r="B1206" t="s">
        <v>1201</v>
      </c>
      <c r="C1206" t="s">
        <v>2994</v>
      </c>
    </row>
    <row r="1207" spans="2:3" x14ac:dyDescent="0.15">
      <c r="B1207" t="s">
        <v>1202</v>
      </c>
      <c r="C1207" t="s">
        <v>2995</v>
      </c>
    </row>
    <row r="1208" spans="2:3" x14ac:dyDescent="0.15">
      <c r="B1208" t="s">
        <v>1203</v>
      </c>
      <c r="C1208" t="s">
        <v>2996</v>
      </c>
    </row>
    <row r="1209" spans="2:3" x14ac:dyDescent="0.15">
      <c r="B1209" t="s">
        <v>1204</v>
      </c>
      <c r="C1209" t="s">
        <v>2997</v>
      </c>
    </row>
    <row r="1210" spans="2:3" x14ac:dyDescent="0.15">
      <c r="B1210" t="s">
        <v>1205</v>
      </c>
      <c r="C1210" t="s">
        <v>2998</v>
      </c>
    </row>
    <row r="1211" spans="2:3" x14ac:dyDescent="0.15">
      <c r="B1211" t="s">
        <v>1206</v>
      </c>
      <c r="C1211" t="s">
        <v>2999</v>
      </c>
    </row>
    <row r="1212" spans="2:3" x14ac:dyDescent="0.15">
      <c r="B1212" t="s">
        <v>1207</v>
      </c>
      <c r="C1212" t="s">
        <v>3000</v>
      </c>
    </row>
    <row r="1213" spans="2:3" x14ac:dyDescent="0.15">
      <c r="B1213" t="s">
        <v>1208</v>
      </c>
      <c r="C1213" t="s">
        <v>3001</v>
      </c>
    </row>
    <row r="1214" spans="2:3" x14ac:dyDescent="0.15">
      <c r="B1214" t="s">
        <v>1209</v>
      </c>
      <c r="C1214" t="s">
        <v>3002</v>
      </c>
    </row>
    <row r="1215" spans="2:3" x14ac:dyDescent="0.15">
      <c r="B1215" t="s">
        <v>1210</v>
      </c>
      <c r="C1215" t="s">
        <v>3003</v>
      </c>
    </row>
    <row r="1216" spans="2:3" x14ac:dyDescent="0.15">
      <c r="B1216" t="s">
        <v>1211</v>
      </c>
      <c r="C1216" t="s">
        <v>3004</v>
      </c>
    </row>
    <row r="1217" spans="2:3" x14ac:dyDescent="0.15">
      <c r="B1217" t="s">
        <v>1212</v>
      </c>
      <c r="C1217" t="s">
        <v>3005</v>
      </c>
    </row>
    <row r="1218" spans="2:3" x14ac:dyDescent="0.15">
      <c r="B1218" t="s">
        <v>1213</v>
      </c>
      <c r="C1218" t="s">
        <v>3006</v>
      </c>
    </row>
    <row r="1219" spans="2:3" x14ac:dyDescent="0.15">
      <c r="B1219" t="s">
        <v>1214</v>
      </c>
      <c r="C1219" t="s">
        <v>3007</v>
      </c>
    </row>
    <row r="1220" spans="2:3" x14ac:dyDescent="0.15">
      <c r="B1220" t="s">
        <v>1215</v>
      </c>
      <c r="C1220" t="s">
        <v>3008</v>
      </c>
    </row>
    <row r="1221" spans="2:3" x14ac:dyDescent="0.15">
      <c r="B1221" t="s">
        <v>1216</v>
      </c>
      <c r="C1221" t="s">
        <v>3009</v>
      </c>
    </row>
    <row r="1222" spans="2:3" x14ac:dyDescent="0.15">
      <c r="B1222" t="s">
        <v>1217</v>
      </c>
      <c r="C1222" t="s">
        <v>3010</v>
      </c>
    </row>
    <row r="1223" spans="2:3" x14ac:dyDescent="0.15">
      <c r="B1223" t="s">
        <v>1218</v>
      </c>
      <c r="C1223" t="s">
        <v>3011</v>
      </c>
    </row>
    <row r="1224" spans="2:3" x14ac:dyDescent="0.15">
      <c r="B1224" t="s">
        <v>1219</v>
      </c>
      <c r="C1224" t="s">
        <v>3012</v>
      </c>
    </row>
    <row r="1225" spans="2:3" x14ac:dyDescent="0.15">
      <c r="B1225" t="s">
        <v>1220</v>
      </c>
      <c r="C1225" t="s">
        <v>3013</v>
      </c>
    </row>
    <row r="1226" spans="2:3" x14ac:dyDescent="0.15">
      <c r="B1226" t="s">
        <v>1221</v>
      </c>
      <c r="C1226" t="s">
        <v>3014</v>
      </c>
    </row>
    <row r="1227" spans="2:3" x14ac:dyDescent="0.15">
      <c r="B1227" t="s">
        <v>1222</v>
      </c>
      <c r="C1227" t="s">
        <v>3015</v>
      </c>
    </row>
    <row r="1228" spans="2:3" x14ac:dyDescent="0.15">
      <c r="B1228" t="s">
        <v>1223</v>
      </c>
      <c r="C1228" t="s">
        <v>3016</v>
      </c>
    </row>
    <row r="1229" spans="2:3" x14ac:dyDescent="0.15">
      <c r="B1229" t="s">
        <v>1224</v>
      </c>
      <c r="C1229" t="s">
        <v>3017</v>
      </c>
    </row>
    <row r="1230" spans="2:3" x14ac:dyDescent="0.15">
      <c r="B1230" t="s">
        <v>1225</v>
      </c>
      <c r="C1230" t="s">
        <v>3018</v>
      </c>
    </row>
    <row r="1231" spans="2:3" x14ac:dyDescent="0.15">
      <c r="B1231" t="s">
        <v>1226</v>
      </c>
      <c r="C1231" t="s">
        <v>3019</v>
      </c>
    </row>
    <row r="1232" spans="2:3" x14ac:dyDescent="0.15">
      <c r="B1232" t="s">
        <v>1227</v>
      </c>
      <c r="C1232" t="s">
        <v>3020</v>
      </c>
    </row>
    <row r="1233" spans="2:3" x14ac:dyDescent="0.15">
      <c r="B1233" t="s">
        <v>1228</v>
      </c>
      <c r="C1233" t="s">
        <v>3021</v>
      </c>
    </row>
    <row r="1234" spans="2:3" x14ac:dyDescent="0.15">
      <c r="B1234" t="s">
        <v>1229</v>
      </c>
      <c r="C1234" t="s">
        <v>3022</v>
      </c>
    </row>
    <row r="1235" spans="2:3" x14ac:dyDescent="0.15">
      <c r="B1235" t="s">
        <v>1230</v>
      </c>
      <c r="C1235" t="s">
        <v>3023</v>
      </c>
    </row>
    <row r="1236" spans="2:3" x14ac:dyDescent="0.15">
      <c r="B1236" t="s">
        <v>1231</v>
      </c>
      <c r="C1236" t="s">
        <v>3024</v>
      </c>
    </row>
    <row r="1237" spans="2:3" x14ac:dyDescent="0.15">
      <c r="B1237" t="s">
        <v>1232</v>
      </c>
      <c r="C1237" t="s">
        <v>3025</v>
      </c>
    </row>
    <row r="1238" spans="2:3" x14ac:dyDescent="0.15">
      <c r="B1238" t="s">
        <v>1233</v>
      </c>
      <c r="C1238" t="s">
        <v>3026</v>
      </c>
    </row>
    <row r="1239" spans="2:3" x14ac:dyDescent="0.15">
      <c r="B1239" t="s">
        <v>1234</v>
      </c>
      <c r="C1239" t="s">
        <v>3027</v>
      </c>
    </row>
    <row r="1240" spans="2:3" x14ac:dyDescent="0.15">
      <c r="B1240" t="s">
        <v>1235</v>
      </c>
      <c r="C1240" t="s">
        <v>3028</v>
      </c>
    </row>
    <row r="1241" spans="2:3" x14ac:dyDescent="0.15">
      <c r="B1241" t="s">
        <v>1236</v>
      </c>
      <c r="C1241" t="s">
        <v>3029</v>
      </c>
    </row>
    <row r="1242" spans="2:3" x14ac:dyDescent="0.15">
      <c r="B1242" t="s">
        <v>1237</v>
      </c>
      <c r="C1242" t="s">
        <v>3030</v>
      </c>
    </row>
    <row r="1243" spans="2:3" x14ac:dyDescent="0.15">
      <c r="B1243" t="s">
        <v>1238</v>
      </c>
      <c r="C1243" t="s">
        <v>3031</v>
      </c>
    </row>
    <row r="1244" spans="2:3" x14ac:dyDescent="0.15">
      <c r="B1244" t="s">
        <v>1239</v>
      </c>
      <c r="C1244" t="s">
        <v>3032</v>
      </c>
    </row>
    <row r="1245" spans="2:3" x14ac:dyDescent="0.15">
      <c r="B1245" t="s">
        <v>1240</v>
      </c>
      <c r="C1245" t="s">
        <v>3033</v>
      </c>
    </row>
    <row r="1246" spans="2:3" x14ac:dyDescent="0.15">
      <c r="B1246" t="s">
        <v>1241</v>
      </c>
      <c r="C1246" t="s">
        <v>3034</v>
      </c>
    </row>
    <row r="1247" spans="2:3" x14ac:dyDescent="0.15">
      <c r="B1247" t="s">
        <v>1242</v>
      </c>
      <c r="C1247" t="s">
        <v>3035</v>
      </c>
    </row>
    <row r="1248" spans="2:3" x14ac:dyDescent="0.15">
      <c r="B1248" t="s">
        <v>1243</v>
      </c>
      <c r="C1248" t="s">
        <v>3036</v>
      </c>
    </row>
    <row r="1249" spans="2:3" x14ac:dyDescent="0.15">
      <c r="B1249" t="s">
        <v>1244</v>
      </c>
      <c r="C1249" t="s">
        <v>3037</v>
      </c>
    </row>
    <row r="1250" spans="2:3" x14ac:dyDescent="0.15">
      <c r="B1250" t="s">
        <v>1245</v>
      </c>
      <c r="C1250" t="s">
        <v>3038</v>
      </c>
    </row>
    <row r="1251" spans="2:3" x14ac:dyDescent="0.15">
      <c r="B1251" t="s">
        <v>1246</v>
      </c>
      <c r="C1251" t="s">
        <v>3039</v>
      </c>
    </row>
    <row r="1252" spans="2:3" x14ac:dyDescent="0.15">
      <c r="B1252" t="s">
        <v>1247</v>
      </c>
      <c r="C1252" t="s">
        <v>3040</v>
      </c>
    </row>
    <row r="1253" spans="2:3" x14ac:dyDescent="0.15">
      <c r="B1253" t="s">
        <v>1248</v>
      </c>
      <c r="C1253" t="s">
        <v>3041</v>
      </c>
    </row>
    <row r="1254" spans="2:3" x14ac:dyDescent="0.15">
      <c r="B1254" t="s">
        <v>1249</v>
      </c>
      <c r="C1254" t="s">
        <v>3042</v>
      </c>
    </row>
    <row r="1255" spans="2:3" x14ac:dyDescent="0.15">
      <c r="B1255" t="s">
        <v>1250</v>
      </c>
      <c r="C1255" t="s">
        <v>3043</v>
      </c>
    </row>
    <row r="1256" spans="2:3" x14ac:dyDescent="0.15">
      <c r="B1256" t="s">
        <v>1251</v>
      </c>
      <c r="C1256" t="s">
        <v>3044</v>
      </c>
    </row>
    <row r="1257" spans="2:3" x14ac:dyDescent="0.15">
      <c r="B1257" t="s">
        <v>1252</v>
      </c>
      <c r="C1257" t="s">
        <v>3045</v>
      </c>
    </row>
    <row r="1258" spans="2:3" x14ac:dyDescent="0.15">
      <c r="B1258" t="s">
        <v>1253</v>
      </c>
      <c r="C1258" t="s">
        <v>3046</v>
      </c>
    </row>
    <row r="1259" spans="2:3" x14ac:dyDescent="0.15">
      <c r="B1259" t="s">
        <v>1254</v>
      </c>
      <c r="C1259" t="s">
        <v>3047</v>
      </c>
    </row>
    <row r="1260" spans="2:3" x14ac:dyDescent="0.15">
      <c r="B1260" t="s">
        <v>1255</v>
      </c>
      <c r="C1260" t="s">
        <v>3048</v>
      </c>
    </row>
    <row r="1261" spans="2:3" x14ac:dyDescent="0.15">
      <c r="B1261" t="s">
        <v>1256</v>
      </c>
      <c r="C1261" t="s">
        <v>3049</v>
      </c>
    </row>
    <row r="1262" spans="2:3" x14ac:dyDescent="0.15">
      <c r="B1262" t="s">
        <v>1257</v>
      </c>
      <c r="C1262" t="s">
        <v>3050</v>
      </c>
    </row>
    <row r="1263" spans="2:3" x14ac:dyDescent="0.15">
      <c r="B1263" t="s">
        <v>1258</v>
      </c>
      <c r="C1263" t="s">
        <v>3051</v>
      </c>
    </row>
    <row r="1264" spans="2:3" x14ac:dyDescent="0.15">
      <c r="B1264" t="s">
        <v>1259</v>
      </c>
      <c r="C1264" t="s">
        <v>3052</v>
      </c>
    </row>
    <row r="1265" spans="2:3" x14ac:dyDescent="0.15">
      <c r="B1265" t="s">
        <v>1260</v>
      </c>
      <c r="C1265" t="s">
        <v>3053</v>
      </c>
    </row>
    <row r="1266" spans="2:3" x14ac:dyDescent="0.15">
      <c r="B1266" t="s">
        <v>1261</v>
      </c>
      <c r="C1266" t="s">
        <v>3054</v>
      </c>
    </row>
    <row r="1267" spans="2:3" x14ac:dyDescent="0.15">
      <c r="B1267" t="s">
        <v>1262</v>
      </c>
      <c r="C1267" t="s">
        <v>3055</v>
      </c>
    </row>
    <row r="1268" spans="2:3" x14ac:dyDescent="0.15">
      <c r="B1268" t="s">
        <v>1263</v>
      </c>
      <c r="C1268" t="s">
        <v>3056</v>
      </c>
    </row>
    <row r="1269" spans="2:3" x14ac:dyDescent="0.15">
      <c r="B1269" t="s">
        <v>1264</v>
      </c>
      <c r="C1269" t="s">
        <v>3057</v>
      </c>
    </row>
    <row r="1270" spans="2:3" x14ac:dyDescent="0.15">
      <c r="B1270" t="s">
        <v>1265</v>
      </c>
      <c r="C1270" t="s">
        <v>3058</v>
      </c>
    </row>
    <row r="1271" spans="2:3" x14ac:dyDescent="0.15">
      <c r="B1271" t="s">
        <v>1266</v>
      </c>
      <c r="C1271" t="s">
        <v>3059</v>
      </c>
    </row>
    <row r="1272" spans="2:3" x14ac:dyDescent="0.15">
      <c r="B1272" t="s">
        <v>1267</v>
      </c>
      <c r="C1272" t="s">
        <v>3060</v>
      </c>
    </row>
    <row r="1273" spans="2:3" x14ac:dyDescent="0.15">
      <c r="B1273" t="s">
        <v>1268</v>
      </c>
      <c r="C1273" t="s">
        <v>3061</v>
      </c>
    </row>
    <row r="1274" spans="2:3" x14ac:dyDescent="0.15">
      <c r="B1274" t="s">
        <v>1269</v>
      </c>
      <c r="C1274" t="s">
        <v>3062</v>
      </c>
    </row>
    <row r="1275" spans="2:3" x14ac:dyDescent="0.15">
      <c r="B1275" t="s">
        <v>1270</v>
      </c>
      <c r="C1275" t="s">
        <v>3063</v>
      </c>
    </row>
    <row r="1276" spans="2:3" x14ac:dyDescent="0.15">
      <c r="B1276" t="s">
        <v>1271</v>
      </c>
      <c r="C1276" t="s">
        <v>3064</v>
      </c>
    </row>
    <row r="1277" spans="2:3" x14ac:dyDescent="0.15">
      <c r="B1277" t="s">
        <v>1272</v>
      </c>
      <c r="C1277" t="s">
        <v>3065</v>
      </c>
    </row>
    <row r="1278" spans="2:3" x14ac:dyDescent="0.15">
      <c r="B1278" t="s">
        <v>1273</v>
      </c>
      <c r="C1278" t="s">
        <v>3066</v>
      </c>
    </row>
    <row r="1279" spans="2:3" x14ac:dyDescent="0.15">
      <c r="B1279" t="s">
        <v>1274</v>
      </c>
      <c r="C1279" t="s">
        <v>3067</v>
      </c>
    </row>
    <row r="1280" spans="2:3" x14ac:dyDescent="0.15">
      <c r="B1280" t="s">
        <v>1275</v>
      </c>
      <c r="C1280" t="s">
        <v>3068</v>
      </c>
    </row>
    <row r="1281" spans="2:3" x14ac:dyDescent="0.15">
      <c r="B1281" t="s">
        <v>1276</v>
      </c>
      <c r="C1281" t="s">
        <v>3069</v>
      </c>
    </row>
    <row r="1282" spans="2:3" x14ac:dyDescent="0.15">
      <c r="B1282" t="s">
        <v>1277</v>
      </c>
      <c r="C1282" t="s">
        <v>3070</v>
      </c>
    </row>
    <row r="1283" spans="2:3" x14ac:dyDescent="0.15">
      <c r="B1283" t="s">
        <v>1278</v>
      </c>
      <c r="C1283" t="s">
        <v>3071</v>
      </c>
    </row>
    <row r="1284" spans="2:3" x14ac:dyDescent="0.15">
      <c r="B1284" t="s">
        <v>1279</v>
      </c>
      <c r="C1284" t="s">
        <v>3072</v>
      </c>
    </row>
    <row r="1285" spans="2:3" x14ac:dyDescent="0.15">
      <c r="B1285" t="s">
        <v>1280</v>
      </c>
      <c r="C1285" t="s">
        <v>3073</v>
      </c>
    </row>
    <row r="1286" spans="2:3" x14ac:dyDescent="0.15">
      <c r="B1286" t="s">
        <v>1281</v>
      </c>
      <c r="C1286" t="s">
        <v>3074</v>
      </c>
    </row>
    <row r="1287" spans="2:3" x14ac:dyDescent="0.15">
      <c r="B1287" t="s">
        <v>1282</v>
      </c>
      <c r="C1287" t="s">
        <v>3075</v>
      </c>
    </row>
    <row r="1288" spans="2:3" x14ac:dyDescent="0.15">
      <c r="B1288" t="s">
        <v>1283</v>
      </c>
      <c r="C1288" t="s">
        <v>3076</v>
      </c>
    </row>
    <row r="1289" spans="2:3" x14ac:dyDescent="0.15">
      <c r="B1289" t="s">
        <v>1284</v>
      </c>
      <c r="C1289" t="s">
        <v>3077</v>
      </c>
    </row>
    <row r="1290" spans="2:3" x14ac:dyDescent="0.15">
      <c r="B1290" t="s">
        <v>1285</v>
      </c>
      <c r="C1290" t="s">
        <v>3078</v>
      </c>
    </row>
    <row r="1291" spans="2:3" x14ac:dyDescent="0.15">
      <c r="B1291" t="s">
        <v>1286</v>
      </c>
      <c r="C1291" t="s">
        <v>3079</v>
      </c>
    </row>
    <row r="1292" spans="2:3" x14ac:dyDescent="0.15">
      <c r="B1292" t="s">
        <v>1287</v>
      </c>
      <c r="C1292" t="s">
        <v>3080</v>
      </c>
    </row>
    <row r="1293" spans="2:3" x14ac:dyDescent="0.15">
      <c r="B1293" t="s">
        <v>1288</v>
      </c>
      <c r="C1293" t="s">
        <v>3081</v>
      </c>
    </row>
    <row r="1294" spans="2:3" x14ac:dyDescent="0.15">
      <c r="B1294" t="s">
        <v>1289</v>
      </c>
      <c r="C1294" t="s">
        <v>3082</v>
      </c>
    </row>
    <row r="1295" spans="2:3" x14ac:dyDescent="0.15">
      <c r="B1295" t="s">
        <v>1290</v>
      </c>
      <c r="C1295" t="s">
        <v>3083</v>
      </c>
    </row>
    <row r="1296" spans="2:3" x14ac:dyDescent="0.15">
      <c r="B1296" t="s">
        <v>1291</v>
      </c>
      <c r="C1296" t="s">
        <v>3084</v>
      </c>
    </row>
    <row r="1297" spans="2:3" x14ac:dyDescent="0.15">
      <c r="B1297" t="s">
        <v>1292</v>
      </c>
      <c r="C1297" t="s">
        <v>3085</v>
      </c>
    </row>
    <row r="1298" spans="2:3" x14ac:dyDescent="0.15">
      <c r="B1298" t="s">
        <v>1293</v>
      </c>
      <c r="C1298" t="s">
        <v>3086</v>
      </c>
    </row>
    <row r="1299" spans="2:3" x14ac:dyDescent="0.15">
      <c r="B1299" t="s">
        <v>1294</v>
      </c>
      <c r="C1299" t="s">
        <v>3087</v>
      </c>
    </row>
    <row r="1300" spans="2:3" x14ac:dyDescent="0.15">
      <c r="B1300" t="s">
        <v>1295</v>
      </c>
      <c r="C1300" t="s">
        <v>3088</v>
      </c>
    </row>
    <row r="1301" spans="2:3" x14ac:dyDescent="0.15">
      <c r="B1301" t="s">
        <v>1296</v>
      </c>
      <c r="C1301" t="s">
        <v>3089</v>
      </c>
    </row>
    <row r="1302" spans="2:3" x14ac:dyDescent="0.15">
      <c r="B1302" t="s">
        <v>1297</v>
      </c>
      <c r="C1302" t="s">
        <v>3090</v>
      </c>
    </row>
    <row r="1303" spans="2:3" x14ac:dyDescent="0.15">
      <c r="B1303" t="s">
        <v>1298</v>
      </c>
      <c r="C1303" t="s">
        <v>3091</v>
      </c>
    </row>
    <row r="1304" spans="2:3" x14ac:dyDescent="0.15">
      <c r="B1304" t="s">
        <v>1299</v>
      </c>
      <c r="C1304" t="s">
        <v>3092</v>
      </c>
    </row>
    <row r="1305" spans="2:3" x14ac:dyDescent="0.15">
      <c r="B1305" t="s">
        <v>1300</v>
      </c>
      <c r="C1305" t="s">
        <v>3093</v>
      </c>
    </row>
    <row r="1306" spans="2:3" x14ac:dyDescent="0.15">
      <c r="B1306" t="s">
        <v>1301</v>
      </c>
      <c r="C1306" t="s">
        <v>3094</v>
      </c>
    </row>
    <row r="1307" spans="2:3" x14ac:dyDescent="0.15">
      <c r="B1307" t="s">
        <v>1302</v>
      </c>
      <c r="C1307" t="s">
        <v>3095</v>
      </c>
    </row>
    <row r="1308" spans="2:3" x14ac:dyDescent="0.15">
      <c r="B1308" t="s">
        <v>1303</v>
      </c>
      <c r="C1308" t="s">
        <v>3096</v>
      </c>
    </row>
    <row r="1309" spans="2:3" x14ac:dyDescent="0.15">
      <c r="B1309" t="s">
        <v>1304</v>
      </c>
      <c r="C1309" t="s">
        <v>3097</v>
      </c>
    </row>
    <row r="1310" spans="2:3" x14ac:dyDescent="0.15">
      <c r="B1310" t="s">
        <v>1305</v>
      </c>
      <c r="C1310" t="s">
        <v>3098</v>
      </c>
    </row>
    <row r="1311" spans="2:3" x14ac:dyDescent="0.15">
      <c r="B1311" t="s">
        <v>1306</v>
      </c>
      <c r="C1311" t="s">
        <v>3099</v>
      </c>
    </row>
    <row r="1312" spans="2:3" x14ac:dyDescent="0.15">
      <c r="B1312" t="s">
        <v>1307</v>
      </c>
      <c r="C1312" t="s">
        <v>3100</v>
      </c>
    </row>
    <row r="1313" spans="2:3" x14ac:dyDescent="0.15">
      <c r="B1313" t="s">
        <v>1308</v>
      </c>
      <c r="C1313" t="s">
        <v>3101</v>
      </c>
    </row>
    <row r="1314" spans="2:3" x14ac:dyDescent="0.15">
      <c r="B1314" t="s">
        <v>1309</v>
      </c>
      <c r="C1314" t="s">
        <v>3102</v>
      </c>
    </row>
    <row r="1315" spans="2:3" x14ac:dyDescent="0.15">
      <c r="B1315" t="s">
        <v>1310</v>
      </c>
      <c r="C1315" t="s">
        <v>3103</v>
      </c>
    </row>
    <row r="1316" spans="2:3" x14ac:dyDescent="0.15">
      <c r="B1316" t="s">
        <v>1311</v>
      </c>
      <c r="C1316" t="s">
        <v>3104</v>
      </c>
    </row>
    <row r="1317" spans="2:3" x14ac:dyDescent="0.15">
      <c r="B1317" t="s">
        <v>1312</v>
      </c>
      <c r="C1317" t="s">
        <v>3105</v>
      </c>
    </row>
    <row r="1318" spans="2:3" x14ac:dyDescent="0.15">
      <c r="B1318" t="s">
        <v>1313</v>
      </c>
      <c r="C1318" t="s">
        <v>3106</v>
      </c>
    </row>
    <row r="1319" spans="2:3" x14ac:dyDescent="0.15">
      <c r="B1319" t="s">
        <v>1314</v>
      </c>
      <c r="C1319" t="s">
        <v>3107</v>
      </c>
    </row>
    <row r="1320" spans="2:3" x14ac:dyDescent="0.15">
      <c r="B1320" t="s">
        <v>1315</v>
      </c>
      <c r="C1320" t="s">
        <v>3108</v>
      </c>
    </row>
    <row r="1321" spans="2:3" x14ac:dyDescent="0.15">
      <c r="B1321" t="s">
        <v>1316</v>
      </c>
      <c r="C1321" t="s">
        <v>3109</v>
      </c>
    </row>
    <row r="1322" spans="2:3" x14ac:dyDescent="0.15">
      <c r="B1322" t="s">
        <v>1317</v>
      </c>
      <c r="C1322" t="s">
        <v>3110</v>
      </c>
    </row>
    <row r="1323" spans="2:3" x14ac:dyDescent="0.15">
      <c r="B1323" t="s">
        <v>1318</v>
      </c>
      <c r="C1323" t="s">
        <v>3111</v>
      </c>
    </row>
    <row r="1324" spans="2:3" x14ac:dyDescent="0.15">
      <c r="B1324" t="s">
        <v>1319</v>
      </c>
      <c r="C1324" t="s">
        <v>3112</v>
      </c>
    </row>
    <row r="1325" spans="2:3" x14ac:dyDescent="0.15">
      <c r="B1325" t="s">
        <v>1320</v>
      </c>
      <c r="C1325" t="s">
        <v>3113</v>
      </c>
    </row>
    <row r="1326" spans="2:3" x14ac:dyDescent="0.15">
      <c r="B1326" t="s">
        <v>1321</v>
      </c>
      <c r="C1326" t="s">
        <v>3114</v>
      </c>
    </row>
    <row r="1327" spans="2:3" x14ac:dyDescent="0.15">
      <c r="B1327" t="s">
        <v>1322</v>
      </c>
      <c r="C1327" t="s">
        <v>3115</v>
      </c>
    </row>
    <row r="1328" spans="2:3" x14ac:dyDescent="0.15">
      <c r="B1328" t="s">
        <v>1323</v>
      </c>
      <c r="C1328" t="s">
        <v>3116</v>
      </c>
    </row>
    <row r="1329" spans="2:3" x14ac:dyDescent="0.15">
      <c r="B1329" t="s">
        <v>1324</v>
      </c>
      <c r="C1329" t="s">
        <v>3117</v>
      </c>
    </row>
    <row r="1330" spans="2:3" x14ac:dyDescent="0.15">
      <c r="B1330" t="s">
        <v>1325</v>
      </c>
      <c r="C1330" t="s">
        <v>3118</v>
      </c>
    </row>
    <row r="1331" spans="2:3" x14ac:dyDescent="0.15">
      <c r="B1331" t="s">
        <v>1326</v>
      </c>
      <c r="C1331" t="s">
        <v>3119</v>
      </c>
    </row>
    <row r="1332" spans="2:3" x14ac:dyDescent="0.15">
      <c r="B1332" t="s">
        <v>1327</v>
      </c>
      <c r="C1332" t="s">
        <v>3120</v>
      </c>
    </row>
    <row r="1333" spans="2:3" x14ac:dyDescent="0.15">
      <c r="B1333" t="s">
        <v>1328</v>
      </c>
      <c r="C1333" t="s">
        <v>3121</v>
      </c>
    </row>
    <row r="1334" spans="2:3" x14ac:dyDescent="0.15">
      <c r="B1334" t="s">
        <v>1329</v>
      </c>
      <c r="C1334" t="s">
        <v>3122</v>
      </c>
    </row>
    <row r="1335" spans="2:3" x14ac:dyDescent="0.15">
      <c r="B1335" t="s">
        <v>1330</v>
      </c>
      <c r="C1335" t="s">
        <v>3123</v>
      </c>
    </row>
    <row r="1336" spans="2:3" x14ac:dyDescent="0.15">
      <c r="B1336" t="s">
        <v>1331</v>
      </c>
      <c r="C1336" t="s">
        <v>3124</v>
      </c>
    </row>
    <row r="1337" spans="2:3" x14ac:dyDescent="0.15">
      <c r="B1337" t="s">
        <v>1332</v>
      </c>
      <c r="C1337" t="s">
        <v>3125</v>
      </c>
    </row>
    <row r="1338" spans="2:3" x14ac:dyDescent="0.15">
      <c r="B1338" t="s">
        <v>1333</v>
      </c>
      <c r="C1338" t="s">
        <v>3126</v>
      </c>
    </row>
    <row r="1339" spans="2:3" x14ac:dyDescent="0.15">
      <c r="B1339" t="s">
        <v>1334</v>
      </c>
      <c r="C1339" t="s">
        <v>3127</v>
      </c>
    </row>
    <row r="1340" spans="2:3" x14ac:dyDescent="0.15">
      <c r="B1340" t="s">
        <v>1335</v>
      </c>
      <c r="C1340" t="s">
        <v>3128</v>
      </c>
    </row>
    <row r="1341" spans="2:3" x14ac:dyDescent="0.15">
      <c r="B1341" t="s">
        <v>1336</v>
      </c>
      <c r="C1341" t="s">
        <v>3129</v>
      </c>
    </row>
    <row r="1342" spans="2:3" x14ac:dyDescent="0.15">
      <c r="B1342" t="s">
        <v>1337</v>
      </c>
      <c r="C1342" t="s">
        <v>3130</v>
      </c>
    </row>
    <row r="1343" spans="2:3" x14ac:dyDescent="0.15">
      <c r="B1343" t="s">
        <v>1338</v>
      </c>
      <c r="C1343" t="s">
        <v>3131</v>
      </c>
    </row>
    <row r="1344" spans="2:3" x14ac:dyDescent="0.15">
      <c r="B1344" t="s">
        <v>1339</v>
      </c>
      <c r="C1344" t="s">
        <v>3132</v>
      </c>
    </row>
    <row r="1345" spans="2:3" x14ac:dyDescent="0.15">
      <c r="B1345" t="s">
        <v>1340</v>
      </c>
      <c r="C1345" t="s">
        <v>3133</v>
      </c>
    </row>
    <row r="1346" spans="2:3" x14ac:dyDescent="0.15">
      <c r="B1346" t="s">
        <v>1341</v>
      </c>
      <c r="C1346" t="s">
        <v>3134</v>
      </c>
    </row>
    <row r="1347" spans="2:3" x14ac:dyDescent="0.15">
      <c r="B1347" t="s">
        <v>1342</v>
      </c>
      <c r="C1347" t="s">
        <v>3135</v>
      </c>
    </row>
    <row r="1348" spans="2:3" x14ac:dyDescent="0.15">
      <c r="B1348" t="s">
        <v>1343</v>
      </c>
      <c r="C1348" t="s">
        <v>3136</v>
      </c>
    </row>
    <row r="1349" spans="2:3" x14ac:dyDescent="0.15">
      <c r="B1349" t="s">
        <v>1344</v>
      </c>
      <c r="C1349" t="s">
        <v>3137</v>
      </c>
    </row>
    <row r="1350" spans="2:3" x14ac:dyDescent="0.15">
      <c r="B1350" t="s">
        <v>1345</v>
      </c>
      <c r="C1350" t="s">
        <v>3138</v>
      </c>
    </row>
    <row r="1351" spans="2:3" x14ac:dyDescent="0.15">
      <c r="B1351" t="s">
        <v>1346</v>
      </c>
      <c r="C1351" t="s">
        <v>3139</v>
      </c>
    </row>
    <row r="1352" spans="2:3" x14ac:dyDescent="0.15">
      <c r="B1352" t="s">
        <v>1347</v>
      </c>
      <c r="C1352" t="s">
        <v>3140</v>
      </c>
    </row>
    <row r="1353" spans="2:3" x14ac:dyDescent="0.15">
      <c r="B1353" t="s">
        <v>1348</v>
      </c>
      <c r="C1353" t="s">
        <v>3141</v>
      </c>
    </row>
    <row r="1354" spans="2:3" x14ac:dyDescent="0.15">
      <c r="B1354" t="s">
        <v>1349</v>
      </c>
      <c r="C1354" t="s">
        <v>3142</v>
      </c>
    </row>
    <row r="1355" spans="2:3" x14ac:dyDescent="0.15">
      <c r="B1355" t="s">
        <v>1350</v>
      </c>
      <c r="C1355" t="s">
        <v>3143</v>
      </c>
    </row>
    <row r="1356" spans="2:3" x14ac:dyDescent="0.15">
      <c r="B1356" t="s">
        <v>1351</v>
      </c>
      <c r="C1356" t="s">
        <v>3144</v>
      </c>
    </row>
    <row r="1357" spans="2:3" x14ac:dyDescent="0.15">
      <c r="B1357" t="s">
        <v>1352</v>
      </c>
      <c r="C1357" t="s">
        <v>3145</v>
      </c>
    </row>
    <row r="1358" spans="2:3" x14ac:dyDescent="0.15">
      <c r="B1358" t="s">
        <v>1353</v>
      </c>
      <c r="C1358" t="s">
        <v>3146</v>
      </c>
    </row>
    <row r="1359" spans="2:3" x14ac:dyDescent="0.15">
      <c r="B1359" t="s">
        <v>1354</v>
      </c>
      <c r="C1359" t="s">
        <v>3147</v>
      </c>
    </row>
    <row r="1360" spans="2:3" x14ac:dyDescent="0.15">
      <c r="B1360" t="s">
        <v>1355</v>
      </c>
      <c r="C1360" t="s">
        <v>3148</v>
      </c>
    </row>
    <row r="1361" spans="2:3" x14ac:dyDescent="0.15">
      <c r="B1361" t="s">
        <v>1356</v>
      </c>
      <c r="C1361" t="s">
        <v>3149</v>
      </c>
    </row>
    <row r="1362" spans="2:3" x14ac:dyDescent="0.15">
      <c r="B1362" t="s">
        <v>1357</v>
      </c>
      <c r="C1362" t="s">
        <v>3150</v>
      </c>
    </row>
    <row r="1363" spans="2:3" x14ac:dyDescent="0.15">
      <c r="B1363" t="s">
        <v>1358</v>
      </c>
      <c r="C1363" t="s">
        <v>3151</v>
      </c>
    </row>
    <row r="1364" spans="2:3" x14ac:dyDescent="0.15">
      <c r="B1364" t="s">
        <v>1359</v>
      </c>
      <c r="C1364" t="s">
        <v>3152</v>
      </c>
    </row>
    <row r="1365" spans="2:3" x14ac:dyDescent="0.15">
      <c r="B1365" t="s">
        <v>1360</v>
      </c>
      <c r="C1365" t="s">
        <v>3153</v>
      </c>
    </row>
    <row r="1366" spans="2:3" x14ac:dyDescent="0.15">
      <c r="B1366" t="s">
        <v>1361</v>
      </c>
      <c r="C1366" t="s">
        <v>3154</v>
      </c>
    </row>
    <row r="1367" spans="2:3" x14ac:dyDescent="0.15">
      <c r="B1367" t="s">
        <v>1362</v>
      </c>
      <c r="C1367" t="s">
        <v>3155</v>
      </c>
    </row>
    <row r="1368" spans="2:3" x14ac:dyDescent="0.15">
      <c r="B1368" t="s">
        <v>1363</v>
      </c>
      <c r="C1368" t="s">
        <v>3156</v>
      </c>
    </row>
    <row r="1369" spans="2:3" x14ac:dyDescent="0.15">
      <c r="B1369" t="s">
        <v>1364</v>
      </c>
      <c r="C1369" t="s">
        <v>3157</v>
      </c>
    </row>
    <row r="1370" spans="2:3" x14ac:dyDescent="0.15">
      <c r="B1370" t="s">
        <v>1365</v>
      </c>
      <c r="C1370" t="s">
        <v>3158</v>
      </c>
    </row>
    <row r="1371" spans="2:3" x14ac:dyDescent="0.15">
      <c r="B1371" t="s">
        <v>1366</v>
      </c>
      <c r="C1371" t="s">
        <v>3159</v>
      </c>
    </row>
    <row r="1372" spans="2:3" x14ac:dyDescent="0.15">
      <c r="B1372" t="s">
        <v>1367</v>
      </c>
      <c r="C1372" t="s">
        <v>3160</v>
      </c>
    </row>
    <row r="1373" spans="2:3" x14ac:dyDescent="0.15">
      <c r="B1373" t="s">
        <v>1368</v>
      </c>
      <c r="C1373" t="s">
        <v>3161</v>
      </c>
    </row>
    <row r="1374" spans="2:3" x14ac:dyDescent="0.15">
      <c r="B1374" t="s">
        <v>1369</v>
      </c>
      <c r="C1374" t="s">
        <v>3162</v>
      </c>
    </row>
    <row r="1375" spans="2:3" x14ac:dyDescent="0.15">
      <c r="B1375" t="s">
        <v>1370</v>
      </c>
      <c r="C1375" t="s">
        <v>3163</v>
      </c>
    </row>
    <row r="1376" spans="2:3" x14ac:dyDescent="0.15">
      <c r="B1376" t="s">
        <v>1371</v>
      </c>
      <c r="C1376" t="s">
        <v>3164</v>
      </c>
    </row>
    <row r="1377" spans="2:3" x14ac:dyDescent="0.15">
      <c r="B1377" t="s">
        <v>1372</v>
      </c>
      <c r="C1377" t="s">
        <v>3165</v>
      </c>
    </row>
    <row r="1378" spans="2:3" x14ac:dyDescent="0.15">
      <c r="B1378" t="s">
        <v>1373</v>
      </c>
      <c r="C1378" t="s">
        <v>3166</v>
      </c>
    </row>
    <row r="1379" spans="2:3" x14ac:dyDescent="0.15">
      <c r="B1379" t="s">
        <v>1374</v>
      </c>
      <c r="C1379" t="s">
        <v>3167</v>
      </c>
    </row>
    <row r="1380" spans="2:3" x14ac:dyDescent="0.15">
      <c r="B1380" t="s">
        <v>1375</v>
      </c>
      <c r="C1380" t="s">
        <v>3168</v>
      </c>
    </row>
    <row r="1381" spans="2:3" x14ac:dyDescent="0.15">
      <c r="B1381" t="s">
        <v>1376</v>
      </c>
      <c r="C1381" t="s">
        <v>3169</v>
      </c>
    </row>
    <row r="1382" spans="2:3" x14ac:dyDescent="0.15">
      <c r="B1382" t="s">
        <v>1377</v>
      </c>
      <c r="C1382" t="s">
        <v>3170</v>
      </c>
    </row>
    <row r="1383" spans="2:3" x14ac:dyDescent="0.15">
      <c r="B1383" t="s">
        <v>1378</v>
      </c>
      <c r="C1383" t="s">
        <v>3171</v>
      </c>
    </row>
    <row r="1384" spans="2:3" x14ac:dyDescent="0.15">
      <c r="B1384" t="s">
        <v>1379</v>
      </c>
      <c r="C1384" t="s">
        <v>3172</v>
      </c>
    </row>
    <row r="1385" spans="2:3" x14ac:dyDescent="0.15">
      <c r="B1385" t="s">
        <v>1380</v>
      </c>
      <c r="C1385" t="s">
        <v>3173</v>
      </c>
    </row>
    <row r="1386" spans="2:3" x14ac:dyDescent="0.15">
      <c r="B1386" t="s">
        <v>1381</v>
      </c>
      <c r="C1386" t="s">
        <v>3174</v>
      </c>
    </row>
    <row r="1387" spans="2:3" x14ac:dyDescent="0.15">
      <c r="B1387" t="s">
        <v>1382</v>
      </c>
      <c r="C1387" t="s">
        <v>3175</v>
      </c>
    </row>
    <row r="1388" spans="2:3" x14ac:dyDescent="0.15">
      <c r="B1388" t="s">
        <v>1383</v>
      </c>
      <c r="C1388" t="s">
        <v>3176</v>
      </c>
    </row>
    <row r="1389" spans="2:3" x14ac:dyDescent="0.15">
      <c r="B1389" t="s">
        <v>1384</v>
      </c>
      <c r="C1389" t="s">
        <v>3177</v>
      </c>
    </row>
    <row r="1390" spans="2:3" x14ac:dyDescent="0.15">
      <c r="B1390" t="s">
        <v>1385</v>
      </c>
      <c r="C1390" t="s">
        <v>3178</v>
      </c>
    </row>
    <row r="1391" spans="2:3" x14ac:dyDescent="0.15">
      <c r="B1391" t="s">
        <v>1386</v>
      </c>
      <c r="C1391" t="s">
        <v>3179</v>
      </c>
    </row>
    <row r="1392" spans="2:3" x14ac:dyDescent="0.15">
      <c r="B1392" t="s">
        <v>1387</v>
      </c>
      <c r="C1392" t="s">
        <v>3180</v>
      </c>
    </row>
    <row r="1393" spans="2:3" x14ac:dyDescent="0.15">
      <c r="B1393" t="s">
        <v>1388</v>
      </c>
      <c r="C1393" t="s">
        <v>3181</v>
      </c>
    </row>
    <row r="1394" spans="2:3" x14ac:dyDescent="0.15">
      <c r="B1394" t="s">
        <v>1389</v>
      </c>
      <c r="C1394" t="s">
        <v>3182</v>
      </c>
    </row>
    <row r="1395" spans="2:3" x14ac:dyDescent="0.15">
      <c r="B1395" t="s">
        <v>1390</v>
      </c>
      <c r="C1395" t="s">
        <v>3183</v>
      </c>
    </row>
    <row r="1396" spans="2:3" x14ac:dyDescent="0.15">
      <c r="B1396" t="s">
        <v>1391</v>
      </c>
      <c r="C1396" t="s">
        <v>3184</v>
      </c>
    </row>
    <row r="1397" spans="2:3" x14ac:dyDescent="0.15">
      <c r="B1397" t="s">
        <v>1392</v>
      </c>
      <c r="C1397" t="s">
        <v>3185</v>
      </c>
    </row>
    <row r="1398" spans="2:3" x14ac:dyDescent="0.15">
      <c r="B1398" t="s">
        <v>1393</v>
      </c>
      <c r="C1398" t="s">
        <v>3186</v>
      </c>
    </row>
    <row r="1399" spans="2:3" x14ac:dyDescent="0.15">
      <c r="B1399" t="s">
        <v>1394</v>
      </c>
      <c r="C1399" t="s">
        <v>3187</v>
      </c>
    </row>
    <row r="1400" spans="2:3" x14ac:dyDescent="0.15">
      <c r="B1400" t="s">
        <v>1395</v>
      </c>
      <c r="C1400" t="s">
        <v>3188</v>
      </c>
    </row>
    <row r="1401" spans="2:3" x14ac:dyDescent="0.15">
      <c r="B1401" t="s">
        <v>1396</v>
      </c>
      <c r="C1401" t="s">
        <v>3189</v>
      </c>
    </row>
    <row r="1402" spans="2:3" x14ac:dyDescent="0.15">
      <c r="B1402" t="s">
        <v>1397</v>
      </c>
      <c r="C1402" t="s">
        <v>3190</v>
      </c>
    </row>
    <row r="1403" spans="2:3" x14ac:dyDescent="0.15">
      <c r="B1403" t="s">
        <v>1398</v>
      </c>
      <c r="C1403" t="s">
        <v>3191</v>
      </c>
    </row>
    <row r="1404" spans="2:3" x14ac:dyDescent="0.15">
      <c r="B1404" t="s">
        <v>1399</v>
      </c>
      <c r="C1404" t="s">
        <v>3192</v>
      </c>
    </row>
    <row r="1405" spans="2:3" x14ac:dyDescent="0.15">
      <c r="B1405" t="s">
        <v>1400</v>
      </c>
      <c r="C1405" t="s">
        <v>3193</v>
      </c>
    </row>
    <row r="1406" spans="2:3" x14ac:dyDescent="0.15">
      <c r="B1406" t="s">
        <v>1401</v>
      </c>
      <c r="C1406" t="s">
        <v>3194</v>
      </c>
    </row>
    <row r="1407" spans="2:3" x14ac:dyDescent="0.15">
      <c r="B1407" t="s">
        <v>1402</v>
      </c>
      <c r="C1407" t="s">
        <v>3195</v>
      </c>
    </row>
    <row r="1408" spans="2:3" x14ac:dyDescent="0.15">
      <c r="B1408" t="s">
        <v>1403</v>
      </c>
      <c r="C1408" t="s">
        <v>3196</v>
      </c>
    </row>
    <row r="1409" spans="2:3" x14ac:dyDescent="0.15">
      <c r="B1409" t="s">
        <v>1404</v>
      </c>
      <c r="C1409" t="s">
        <v>3197</v>
      </c>
    </row>
    <row r="1410" spans="2:3" x14ac:dyDescent="0.15">
      <c r="B1410" t="s">
        <v>1405</v>
      </c>
      <c r="C1410" t="s">
        <v>3198</v>
      </c>
    </row>
    <row r="1411" spans="2:3" x14ac:dyDescent="0.15">
      <c r="B1411" t="s">
        <v>1406</v>
      </c>
      <c r="C1411" t="s">
        <v>3199</v>
      </c>
    </row>
    <row r="1412" spans="2:3" x14ac:dyDescent="0.15">
      <c r="B1412" t="s">
        <v>1407</v>
      </c>
      <c r="C1412" t="s">
        <v>3200</v>
      </c>
    </row>
    <row r="1413" spans="2:3" x14ac:dyDescent="0.15">
      <c r="B1413" t="s">
        <v>1408</v>
      </c>
      <c r="C1413" t="s">
        <v>3201</v>
      </c>
    </row>
    <row r="1414" spans="2:3" x14ac:dyDescent="0.15">
      <c r="B1414" t="s">
        <v>1409</v>
      </c>
      <c r="C1414" t="s">
        <v>3202</v>
      </c>
    </row>
    <row r="1415" spans="2:3" x14ac:dyDescent="0.15">
      <c r="B1415" t="s">
        <v>1410</v>
      </c>
      <c r="C1415" t="s">
        <v>3203</v>
      </c>
    </row>
    <row r="1416" spans="2:3" x14ac:dyDescent="0.15">
      <c r="B1416" t="s">
        <v>1411</v>
      </c>
      <c r="C1416" t="s">
        <v>3204</v>
      </c>
    </row>
    <row r="1417" spans="2:3" x14ac:dyDescent="0.15">
      <c r="B1417" t="s">
        <v>1412</v>
      </c>
      <c r="C1417" t="s">
        <v>3205</v>
      </c>
    </row>
    <row r="1418" spans="2:3" x14ac:dyDescent="0.15">
      <c r="B1418" t="s">
        <v>1413</v>
      </c>
      <c r="C1418" t="s">
        <v>3206</v>
      </c>
    </row>
    <row r="1419" spans="2:3" x14ac:dyDescent="0.15">
      <c r="B1419" t="s">
        <v>1414</v>
      </c>
      <c r="C1419" t="s">
        <v>3207</v>
      </c>
    </row>
    <row r="1420" spans="2:3" x14ac:dyDescent="0.15">
      <c r="B1420" t="s">
        <v>1415</v>
      </c>
      <c r="C1420" t="s">
        <v>3208</v>
      </c>
    </row>
    <row r="1421" spans="2:3" x14ac:dyDescent="0.15">
      <c r="B1421" t="s">
        <v>1416</v>
      </c>
      <c r="C1421" t="s">
        <v>3209</v>
      </c>
    </row>
    <row r="1422" spans="2:3" x14ac:dyDescent="0.15">
      <c r="B1422" t="s">
        <v>1417</v>
      </c>
      <c r="C1422" t="s">
        <v>3210</v>
      </c>
    </row>
    <row r="1423" spans="2:3" x14ac:dyDescent="0.15">
      <c r="B1423" t="s">
        <v>1418</v>
      </c>
      <c r="C1423" t="s">
        <v>3211</v>
      </c>
    </row>
    <row r="1424" spans="2:3" x14ac:dyDescent="0.15">
      <c r="B1424" t="s">
        <v>1419</v>
      </c>
      <c r="C1424" t="s">
        <v>3212</v>
      </c>
    </row>
    <row r="1425" spans="2:3" x14ac:dyDescent="0.15">
      <c r="B1425" t="s">
        <v>1420</v>
      </c>
      <c r="C1425" t="s">
        <v>3213</v>
      </c>
    </row>
    <row r="1426" spans="2:3" x14ac:dyDescent="0.15">
      <c r="B1426" t="s">
        <v>1421</v>
      </c>
      <c r="C1426" t="s">
        <v>3214</v>
      </c>
    </row>
    <row r="1427" spans="2:3" x14ac:dyDescent="0.15">
      <c r="B1427" t="s">
        <v>1422</v>
      </c>
      <c r="C1427" t="s">
        <v>3215</v>
      </c>
    </row>
    <row r="1428" spans="2:3" x14ac:dyDescent="0.15">
      <c r="B1428" t="s">
        <v>1423</v>
      </c>
      <c r="C1428" t="s">
        <v>3216</v>
      </c>
    </row>
    <row r="1429" spans="2:3" x14ac:dyDescent="0.15">
      <c r="B1429" t="s">
        <v>1424</v>
      </c>
      <c r="C1429" t="s">
        <v>3217</v>
      </c>
    </row>
    <row r="1430" spans="2:3" x14ac:dyDescent="0.15">
      <c r="B1430" t="s">
        <v>1425</v>
      </c>
      <c r="C1430" t="s">
        <v>3218</v>
      </c>
    </row>
    <row r="1431" spans="2:3" x14ac:dyDescent="0.15">
      <c r="B1431" t="s">
        <v>1426</v>
      </c>
      <c r="C1431" t="s">
        <v>3219</v>
      </c>
    </row>
    <row r="1432" spans="2:3" x14ac:dyDescent="0.15">
      <c r="B1432" t="s">
        <v>1427</v>
      </c>
      <c r="C1432" t="s">
        <v>3220</v>
      </c>
    </row>
    <row r="1433" spans="2:3" x14ac:dyDescent="0.15">
      <c r="B1433" t="s">
        <v>1428</v>
      </c>
      <c r="C1433" t="s">
        <v>3221</v>
      </c>
    </row>
    <row r="1434" spans="2:3" x14ac:dyDescent="0.15">
      <c r="B1434" t="s">
        <v>1429</v>
      </c>
      <c r="C1434" t="s">
        <v>3222</v>
      </c>
    </row>
    <row r="1435" spans="2:3" x14ac:dyDescent="0.15">
      <c r="B1435" t="s">
        <v>1430</v>
      </c>
      <c r="C1435" t="s">
        <v>3223</v>
      </c>
    </row>
    <row r="1436" spans="2:3" x14ac:dyDescent="0.15">
      <c r="B1436" t="s">
        <v>1431</v>
      </c>
      <c r="C1436" t="s">
        <v>3224</v>
      </c>
    </row>
    <row r="1437" spans="2:3" x14ac:dyDescent="0.15">
      <c r="B1437" t="s">
        <v>1432</v>
      </c>
      <c r="C1437" t="s">
        <v>3225</v>
      </c>
    </row>
    <row r="1438" spans="2:3" x14ac:dyDescent="0.15">
      <c r="B1438" t="s">
        <v>1433</v>
      </c>
      <c r="C1438" t="s">
        <v>3226</v>
      </c>
    </row>
    <row r="1439" spans="2:3" x14ac:dyDescent="0.15">
      <c r="B1439" t="s">
        <v>1434</v>
      </c>
      <c r="C1439" t="s">
        <v>3227</v>
      </c>
    </row>
    <row r="1440" spans="2:3" x14ac:dyDescent="0.15">
      <c r="B1440" t="s">
        <v>1435</v>
      </c>
      <c r="C1440" t="s">
        <v>3228</v>
      </c>
    </row>
    <row r="1441" spans="2:3" x14ac:dyDescent="0.15">
      <c r="B1441" t="s">
        <v>1436</v>
      </c>
      <c r="C1441" t="s">
        <v>3229</v>
      </c>
    </row>
    <row r="1442" spans="2:3" x14ac:dyDescent="0.15">
      <c r="B1442" t="s">
        <v>1437</v>
      </c>
      <c r="C1442" t="s">
        <v>3230</v>
      </c>
    </row>
    <row r="1443" spans="2:3" x14ac:dyDescent="0.15">
      <c r="B1443" t="s">
        <v>1438</v>
      </c>
      <c r="C1443" t="s">
        <v>3231</v>
      </c>
    </row>
    <row r="1444" spans="2:3" x14ac:dyDescent="0.15">
      <c r="B1444" t="s">
        <v>1439</v>
      </c>
      <c r="C1444" t="s">
        <v>3232</v>
      </c>
    </row>
    <row r="1445" spans="2:3" x14ac:dyDescent="0.15">
      <c r="B1445" t="s">
        <v>1440</v>
      </c>
      <c r="C1445" t="s">
        <v>3233</v>
      </c>
    </row>
    <row r="1446" spans="2:3" x14ac:dyDescent="0.15">
      <c r="B1446" t="s">
        <v>1441</v>
      </c>
      <c r="C1446" t="s">
        <v>3234</v>
      </c>
    </row>
    <row r="1447" spans="2:3" x14ac:dyDescent="0.15">
      <c r="B1447" t="s">
        <v>1442</v>
      </c>
      <c r="C1447" t="s">
        <v>3235</v>
      </c>
    </row>
    <row r="1448" spans="2:3" x14ac:dyDescent="0.15">
      <c r="B1448" t="s">
        <v>1443</v>
      </c>
      <c r="C1448" t="s">
        <v>3236</v>
      </c>
    </row>
    <row r="1449" spans="2:3" x14ac:dyDescent="0.15">
      <c r="B1449" t="s">
        <v>1444</v>
      </c>
      <c r="C1449" t="s">
        <v>3237</v>
      </c>
    </row>
    <row r="1450" spans="2:3" x14ac:dyDescent="0.15">
      <c r="B1450" t="s">
        <v>1445</v>
      </c>
      <c r="C1450" t="s">
        <v>3238</v>
      </c>
    </row>
    <row r="1451" spans="2:3" x14ac:dyDescent="0.15">
      <c r="B1451" t="s">
        <v>1446</v>
      </c>
      <c r="C1451" t="s">
        <v>3239</v>
      </c>
    </row>
    <row r="1452" spans="2:3" x14ac:dyDescent="0.15">
      <c r="B1452" t="s">
        <v>1447</v>
      </c>
      <c r="C1452" t="s">
        <v>3240</v>
      </c>
    </row>
    <row r="1453" spans="2:3" x14ac:dyDescent="0.15">
      <c r="B1453" t="s">
        <v>1448</v>
      </c>
      <c r="C1453" t="s">
        <v>3241</v>
      </c>
    </row>
    <row r="1454" spans="2:3" x14ac:dyDescent="0.15">
      <c r="B1454" t="s">
        <v>1449</v>
      </c>
      <c r="C1454" t="s">
        <v>3242</v>
      </c>
    </row>
    <row r="1455" spans="2:3" x14ac:dyDescent="0.15">
      <c r="B1455" t="s">
        <v>1450</v>
      </c>
      <c r="C1455" t="s">
        <v>3243</v>
      </c>
    </row>
    <row r="1456" spans="2:3" x14ac:dyDescent="0.15">
      <c r="B1456" t="s">
        <v>1451</v>
      </c>
      <c r="C1456" t="s">
        <v>3244</v>
      </c>
    </row>
    <row r="1457" spans="2:3" x14ac:dyDescent="0.15">
      <c r="B1457" t="s">
        <v>1452</v>
      </c>
      <c r="C1457" t="s">
        <v>3245</v>
      </c>
    </row>
    <row r="1458" spans="2:3" x14ac:dyDescent="0.15">
      <c r="B1458" t="s">
        <v>1453</v>
      </c>
      <c r="C1458" t="s">
        <v>3246</v>
      </c>
    </row>
    <row r="1459" spans="2:3" x14ac:dyDescent="0.15">
      <c r="B1459" t="s">
        <v>1454</v>
      </c>
      <c r="C1459" t="s">
        <v>3247</v>
      </c>
    </row>
    <row r="1460" spans="2:3" x14ac:dyDescent="0.15">
      <c r="B1460" t="s">
        <v>1455</v>
      </c>
      <c r="C1460" t="s">
        <v>3248</v>
      </c>
    </row>
    <row r="1461" spans="2:3" x14ac:dyDescent="0.15">
      <c r="B1461" t="s">
        <v>1456</v>
      </c>
      <c r="C1461" t="s">
        <v>3249</v>
      </c>
    </row>
    <row r="1462" spans="2:3" x14ac:dyDescent="0.15">
      <c r="B1462" t="s">
        <v>1457</v>
      </c>
      <c r="C1462" t="s">
        <v>3250</v>
      </c>
    </row>
    <row r="1463" spans="2:3" x14ac:dyDescent="0.15">
      <c r="B1463" t="s">
        <v>1458</v>
      </c>
      <c r="C1463" t="s">
        <v>3251</v>
      </c>
    </row>
    <row r="1464" spans="2:3" x14ac:dyDescent="0.15">
      <c r="B1464" t="s">
        <v>1459</v>
      </c>
      <c r="C1464" t="s">
        <v>3252</v>
      </c>
    </row>
    <row r="1465" spans="2:3" x14ac:dyDescent="0.15">
      <c r="B1465" t="s">
        <v>1460</v>
      </c>
      <c r="C1465" t="s">
        <v>3253</v>
      </c>
    </row>
    <row r="1466" spans="2:3" x14ac:dyDescent="0.15">
      <c r="B1466" t="s">
        <v>1461</v>
      </c>
      <c r="C1466" t="s">
        <v>3254</v>
      </c>
    </row>
    <row r="1467" spans="2:3" x14ac:dyDescent="0.15">
      <c r="B1467" t="s">
        <v>1462</v>
      </c>
      <c r="C1467" t="s">
        <v>3255</v>
      </c>
    </row>
    <row r="1468" spans="2:3" x14ac:dyDescent="0.15">
      <c r="B1468" t="s">
        <v>3256</v>
      </c>
      <c r="C1468" t="s">
        <v>3257</v>
      </c>
    </row>
    <row r="1469" spans="2:3" x14ac:dyDescent="0.15">
      <c r="B1469" t="s">
        <v>1463</v>
      </c>
      <c r="C1469" t="s">
        <v>3258</v>
      </c>
    </row>
    <row r="1470" spans="2:3" x14ac:dyDescent="0.15">
      <c r="B1470" t="s">
        <v>1464</v>
      </c>
      <c r="C1470" t="s">
        <v>3259</v>
      </c>
    </row>
    <row r="1471" spans="2:3" x14ac:dyDescent="0.15">
      <c r="B1471" t="s">
        <v>1465</v>
      </c>
      <c r="C1471" t="s">
        <v>3260</v>
      </c>
    </row>
    <row r="1472" spans="2:3" x14ac:dyDescent="0.15">
      <c r="B1472" t="s">
        <v>1466</v>
      </c>
      <c r="C1472" t="s">
        <v>3261</v>
      </c>
    </row>
    <row r="1473" spans="2:3" x14ac:dyDescent="0.15">
      <c r="B1473" t="s">
        <v>1467</v>
      </c>
      <c r="C1473" t="s">
        <v>3262</v>
      </c>
    </row>
    <row r="1474" spans="2:3" x14ac:dyDescent="0.15">
      <c r="B1474" t="s">
        <v>1468</v>
      </c>
      <c r="C1474" t="s">
        <v>3263</v>
      </c>
    </row>
    <row r="1475" spans="2:3" x14ac:dyDescent="0.15">
      <c r="B1475" t="s">
        <v>1469</v>
      </c>
      <c r="C1475" t="s">
        <v>3264</v>
      </c>
    </row>
    <row r="1476" spans="2:3" x14ac:dyDescent="0.15">
      <c r="B1476" t="s">
        <v>1470</v>
      </c>
      <c r="C1476" t="s">
        <v>3265</v>
      </c>
    </row>
    <row r="1477" spans="2:3" x14ac:dyDescent="0.15">
      <c r="B1477" t="s">
        <v>1471</v>
      </c>
      <c r="C1477" t="s">
        <v>3266</v>
      </c>
    </row>
    <row r="1478" spans="2:3" x14ac:dyDescent="0.15">
      <c r="B1478" t="s">
        <v>1472</v>
      </c>
      <c r="C1478" t="s">
        <v>3267</v>
      </c>
    </row>
    <row r="1479" spans="2:3" x14ac:dyDescent="0.15">
      <c r="B1479" t="s">
        <v>1473</v>
      </c>
      <c r="C1479" t="s">
        <v>3268</v>
      </c>
    </row>
    <row r="1480" spans="2:3" x14ac:dyDescent="0.15">
      <c r="B1480" t="s">
        <v>1474</v>
      </c>
      <c r="C1480" t="s">
        <v>3269</v>
      </c>
    </row>
    <row r="1481" spans="2:3" x14ac:dyDescent="0.15">
      <c r="B1481" t="s">
        <v>1475</v>
      </c>
      <c r="C1481" t="s">
        <v>3270</v>
      </c>
    </row>
    <row r="1482" spans="2:3" x14ac:dyDescent="0.15">
      <c r="B1482" t="s">
        <v>1476</v>
      </c>
      <c r="C1482" t="s">
        <v>3271</v>
      </c>
    </row>
    <row r="1483" spans="2:3" x14ac:dyDescent="0.15">
      <c r="B1483" t="s">
        <v>1477</v>
      </c>
      <c r="C1483" t="s">
        <v>3272</v>
      </c>
    </row>
    <row r="1484" spans="2:3" x14ac:dyDescent="0.15">
      <c r="B1484" t="s">
        <v>1478</v>
      </c>
      <c r="C1484" t="s">
        <v>3273</v>
      </c>
    </row>
    <row r="1485" spans="2:3" x14ac:dyDescent="0.15">
      <c r="B1485" t="s">
        <v>1479</v>
      </c>
      <c r="C1485" t="s">
        <v>3274</v>
      </c>
    </row>
    <row r="1486" spans="2:3" x14ac:dyDescent="0.15">
      <c r="B1486" t="s">
        <v>1480</v>
      </c>
      <c r="C1486" t="s">
        <v>3275</v>
      </c>
    </row>
    <row r="1487" spans="2:3" x14ac:dyDescent="0.15">
      <c r="B1487" t="s">
        <v>1481</v>
      </c>
      <c r="C1487" t="s">
        <v>3276</v>
      </c>
    </row>
    <row r="1488" spans="2:3" x14ac:dyDescent="0.15">
      <c r="B1488" t="s">
        <v>1482</v>
      </c>
      <c r="C1488" t="s">
        <v>3277</v>
      </c>
    </row>
    <row r="1489" spans="2:3" x14ac:dyDescent="0.15">
      <c r="B1489" t="s">
        <v>1483</v>
      </c>
      <c r="C1489" t="s">
        <v>3278</v>
      </c>
    </row>
    <row r="1490" spans="2:3" x14ac:dyDescent="0.15">
      <c r="B1490" t="s">
        <v>1484</v>
      </c>
      <c r="C1490" t="s">
        <v>3279</v>
      </c>
    </row>
    <row r="1491" spans="2:3" x14ac:dyDescent="0.15">
      <c r="B1491" t="s">
        <v>1485</v>
      </c>
      <c r="C1491" t="s">
        <v>3280</v>
      </c>
    </row>
    <row r="1492" spans="2:3" x14ac:dyDescent="0.15">
      <c r="B1492" t="s">
        <v>1486</v>
      </c>
      <c r="C1492" t="s">
        <v>3281</v>
      </c>
    </row>
    <row r="1493" spans="2:3" x14ac:dyDescent="0.15">
      <c r="B1493" t="s">
        <v>1487</v>
      </c>
      <c r="C1493" t="s">
        <v>3282</v>
      </c>
    </row>
    <row r="1494" spans="2:3" x14ac:dyDescent="0.15">
      <c r="B1494" t="s">
        <v>1488</v>
      </c>
      <c r="C1494" t="s">
        <v>3283</v>
      </c>
    </row>
    <row r="1495" spans="2:3" x14ac:dyDescent="0.15">
      <c r="B1495" t="s">
        <v>1489</v>
      </c>
      <c r="C1495" t="s">
        <v>3284</v>
      </c>
    </row>
    <row r="1496" spans="2:3" x14ac:dyDescent="0.15">
      <c r="B1496" t="s">
        <v>1490</v>
      </c>
      <c r="C1496" t="s">
        <v>3285</v>
      </c>
    </row>
    <row r="1497" spans="2:3" x14ac:dyDescent="0.15">
      <c r="B1497" t="s">
        <v>1491</v>
      </c>
      <c r="C1497" t="s">
        <v>3286</v>
      </c>
    </row>
    <row r="1498" spans="2:3" x14ac:dyDescent="0.15">
      <c r="B1498" t="s">
        <v>1492</v>
      </c>
      <c r="C1498" t="s">
        <v>3287</v>
      </c>
    </row>
    <row r="1499" spans="2:3" x14ac:dyDescent="0.15">
      <c r="B1499" t="s">
        <v>1493</v>
      </c>
      <c r="C1499" t="s">
        <v>3288</v>
      </c>
    </row>
    <row r="1500" spans="2:3" x14ac:dyDescent="0.15">
      <c r="B1500" t="s">
        <v>1494</v>
      </c>
      <c r="C1500" t="s">
        <v>3289</v>
      </c>
    </row>
    <row r="1501" spans="2:3" x14ac:dyDescent="0.15">
      <c r="B1501" t="s">
        <v>1495</v>
      </c>
      <c r="C1501" t="s">
        <v>3290</v>
      </c>
    </row>
    <row r="1502" spans="2:3" x14ac:dyDescent="0.15">
      <c r="B1502" t="s">
        <v>1496</v>
      </c>
      <c r="C1502" t="s">
        <v>3291</v>
      </c>
    </row>
    <row r="1503" spans="2:3" x14ac:dyDescent="0.15">
      <c r="B1503" t="s">
        <v>3292</v>
      </c>
      <c r="C1503" t="s">
        <v>3293</v>
      </c>
    </row>
    <row r="1504" spans="2:3" x14ac:dyDescent="0.15">
      <c r="B1504" t="s">
        <v>1497</v>
      </c>
      <c r="C1504" t="s">
        <v>3294</v>
      </c>
    </row>
    <row r="1505" spans="2:3" x14ac:dyDescent="0.15">
      <c r="B1505" t="s">
        <v>1498</v>
      </c>
      <c r="C1505" t="s">
        <v>3295</v>
      </c>
    </row>
    <row r="1506" spans="2:3" x14ac:dyDescent="0.15">
      <c r="B1506" t="s">
        <v>1499</v>
      </c>
      <c r="C1506" t="s">
        <v>3296</v>
      </c>
    </row>
    <row r="1507" spans="2:3" x14ac:dyDescent="0.15">
      <c r="B1507" t="s">
        <v>1500</v>
      </c>
      <c r="C1507" t="s">
        <v>3297</v>
      </c>
    </row>
    <row r="1508" spans="2:3" x14ac:dyDescent="0.15">
      <c r="B1508" t="s">
        <v>1501</v>
      </c>
      <c r="C1508" t="s">
        <v>3298</v>
      </c>
    </row>
    <row r="1509" spans="2:3" x14ac:dyDescent="0.15">
      <c r="B1509" t="s">
        <v>1502</v>
      </c>
      <c r="C1509" t="s">
        <v>3299</v>
      </c>
    </row>
    <row r="1510" spans="2:3" x14ac:dyDescent="0.15">
      <c r="B1510" t="s">
        <v>1503</v>
      </c>
      <c r="C1510" t="s">
        <v>3300</v>
      </c>
    </row>
    <row r="1511" spans="2:3" x14ac:dyDescent="0.15">
      <c r="B1511" t="s">
        <v>1504</v>
      </c>
      <c r="C1511" t="s">
        <v>3301</v>
      </c>
    </row>
    <row r="1512" spans="2:3" x14ac:dyDescent="0.15">
      <c r="B1512" t="s">
        <v>1505</v>
      </c>
      <c r="C1512" t="s">
        <v>3302</v>
      </c>
    </row>
    <row r="1513" spans="2:3" x14ac:dyDescent="0.15">
      <c r="B1513" t="s">
        <v>1506</v>
      </c>
      <c r="C1513" t="s">
        <v>3303</v>
      </c>
    </row>
    <row r="1514" spans="2:3" x14ac:dyDescent="0.15">
      <c r="B1514" t="s">
        <v>1507</v>
      </c>
      <c r="C1514" t="s">
        <v>3304</v>
      </c>
    </row>
    <row r="1515" spans="2:3" x14ac:dyDescent="0.15">
      <c r="B1515" t="s">
        <v>1508</v>
      </c>
      <c r="C1515" t="s">
        <v>3305</v>
      </c>
    </row>
    <row r="1516" spans="2:3" x14ac:dyDescent="0.15">
      <c r="B1516" t="s">
        <v>1509</v>
      </c>
      <c r="C1516" t="s">
        <v>3306</v>
      </c>
    </row>
    <row r="1517" spans="2:3" x14ac:dyDescent="0.15">
      <c r="B1517" t="s">
        <v>1510</v>
      </c>
      <c r="C1517" t="s">
        <v>3307</v>
      </c>
    </row>
    <row r="1518" spans="2:3" x14ac:dyDescent="0.15">
      <c r="B1518" t="s">
        <v>1511</v>
      </c>
      <c r="C1518" t="s">
        <v>3308</v>
      </c>
    </row>
    <row r="1519" spans="2:3" x14ac:dyDescent="0.15">
      <c r="B1519" t="s">
        <v>1512</v>
      </c>
      <c r="C1519" t="s">
        <v>3309</v>
      </c>
    </row>
    <row r="1520" spans="2:3" x14ac:dyDescent="0.15">
      <c r="B1520" t="s">
        <v>1513</v>
      </c>
      <c r="C1520" t="s">
        <v>3310</v>
      </c>
    </row>
    <row r="1521" spans="2:3" x14ac:dyDescent="0.15">
      <c r="B1521" t="s">
        <v>1514</v>
      </c>
      <c r="C1521" t="s">
        <v>3311</v>
      </c>
    </row>
    <row r="1522" spans="2:3" x14ac:dyDescent="0.15">
      <c r="B1522" t="s">
        <v>1515</v>
      </c>
      <c r="C1522" t="s">
        <v>3312</v>
      </c>
    </row>
    <row r="1523" spans="2:3" x14ac:dyDescent="0.15">
      <c r="B1523" t="s">
        <v>1516</v>
      </c>
      <c r="C1523" t="s">
        <v>3313</v>
      </c>
    </row>
    <row r="1524" spans="2:3" x14ac:dyDescent="0.15">
      <c r="B1524" t="s">
        <v>1517</v>
      </c>
      <c r="C1524" t="s">
        <v>3314</v>
      </c>
    </row>
    <row r="1525" spans="2:3" x14ac:dyDescent="0.15">
      <c r="B1525" t="s">
        <v>1518</v>
      </c>
      <c r="C1525" t="s">
        <v>3315</v>
      </c>
    </row>
    <row r="1526" spans="2:3" x14ac:dyDescent="0.15">
      <c r="B1526" t="s">
        <v>1519</v>
      </c>
      <c r="C1526" t="s">
        <v>3316</v>
      </c>
    </row>
    <row r="1527" spans="2:3" x14ac:dyDescent="0.15">
      <c r="B1527" t="s">
        <v>1520</v>
      </c>
      <c r="C1527" t="s">
        <v>3317</v>
      </c>
    </row>
    <row r="1528" spans="2:3" x14ac:dyDescent="0.15">
      <c r="B1528" t="s">
        <v>1521</v>
      </c>
      <c r="C1528" t="s">
        <v>3318</v>
      </c>
    </row>
    <row r="1529" spans="2:3" x14ac:dyDescent="0.15">
      <c r="B1529" t="s">
        <v>1522</v>
      </c>
      <c r="C1529" t="s">
        <v>3319</v>
      </c>
    </row>
    <row r="1530" spans="2:3" x14ac:dyDescent="0.15">
      <c r="B1530" t="s">
        <v>1523</v>
      </c>
      <c r="C1530" t="s">
        <v>3320</v>
      </c>
    </row>
    <row r="1531" spans="2:3" x14ac:dyDescent="0.15">
      <c r="B1531" t="s">
        <v>1524</v>
      </c>
      <c r="C1531" t="s">
        <v>3321</v>
      </c>
    </row>
    <row r="1532" spans="2:3" x14ac:dyDescent="0.15">
      <c r="B1532" t="s">
        <v>1525</v>
      </c>
      <c r="C1532" t="s">
        <v>3322</v>
      </c>
    </row>
    <row r="1533" spans="2:3" x14ac:dyDescent="0.15">
      <c r="B1533" t="s">
        <v>1526</v>
      </c>
      <c r="C1533" t="s">
        <v>3323</v>
      </c>
    </row>
    <row r="1534" spans="2:3" x14ac:dyDescent="0.15">
      <c r="B1534" t="s">
        <v>1527</v>
      </c>
      <c r="C1534" t="s">
        <v>3324</v>
      </c>
    </row>
    <row r="1535" spans="2:3" x14ac:dyDescent="0.15">
      <c r="B1535" t="s">
        <v>1528</v>
      </c>
      <c r="C1535" t="s">
        <v>3325</v>
      </c>
    </row>
    <row r="1536" spans="2:3" x14ac:dyDescent="0.15">
      <c r="B1536" t="s">
        <v>1529</v>
      </c>
      <c r="C1536" t="s">
        <v>3326</v>
      </c>
    </row>
    <row r="1537" spans="2:3" x14ac:dyDescent="0.15">
      <c r="B1537" t="s">
        <v>1530</v>
      </c>
      <c r="C1537" t="s">
        <v>3327</v>
      </c>
    </row>
    <row r="1538" spans="2:3" x14ac:dyDescent="0.15">
      <c r="B1538" t="s">
        <v>1531</v>
      </c>
      <c r="C1538" t="s">
        <v>3328</v>
      </c>
    </row>
    <row r="1539" spans="2:3" x14ac:dyDescent="0.15">
      <c r="B1539" t="s">
        <v>1532</v>
      </c>
      <c r="C1539" t="s">
        <v>3329</v>
      </c>
    </row>
    <row r="1540" spans="2:3" x14ac:dyDescent="0.15">
      <c r="B1540" t="s">
        <v>1533</v>
      </c>
      <c r="C1540" t="s">
        <v>3330</v>
      </c>
    </row>
    <row r="1541" spans="2:3" x14ac:dyDescent="0.15">
      <c r="B1541" t="s">
        <v>1534</v>
      </c>
      <c r="C1541" t="s">
        <v>3331</v>
      </c>
    </row>
    <row r="1542" spans="2:3" x14ac:dyDescent="0.15">
      <c r="B1542" t="s">
        <v>1535</v>
      </c>
      <c r="C1542" t="s">
        <v>3332</v>
      </c>
    </row>
    <row r="1543" spans="2:3" x14ac:dyDescent="0.15">
      <c r="B1543" t="s">
        <v>1536</v>
      </c>
      <c r="C1543" t="s">
        <v>3333</v>
      </c>
    </row>
    <row r="1544" spans="2:3" x14ac:dyDescent="0.15">
      <c r="B1544" t="s">
        <v>1537</v>
      </c>
      <c r="C1544" t="s">
        <v>3334</v>
      </c>
    </row>
    <row r="1545" spans="2:3" x14ac:dyDescent="0.15">
      <c r="B1545" t="s">
        <v>1538</v>
      </c>
      <c r="C1545" t="s">
        <v>3335</v>
      </c>
    </row>
    <row r="1546" spans="2:3" x14ac:dyDescent="0.15">
      <c r="B1546" t="s">
        <v>1539</v>
      </c>
      <c r="C1546" t="s">
        <v>3336</v>
      </c>
    </row>
    <row r="1547" spans="2:3" x14ac:dyDescent="0.15">
      <c r="B1547" t="s">
        <v>1540</v>
      </c>
      <c r="C1547" t="s">
        <v>3337</v>
      </c>
    </row>
    <row r="1548" spans="2:3" x14ac:dyDescent="0.15">
      <c r="B1548" t="s">
        <v>1541</v>
      </c>
      <c r="C1548" t="s">
        <v>3338</v>
      </c>
    </row>
    <row r="1549" spans="2:3" x14ac:dyDescent="0.15">
      <c r="B1549" t="s">
        <v>1542</v>
      </c>
      <c r="C1549" t="s">
        <v>3339</v>
      </c>
    </row>
    <row r="1550" spans="2:3" x14ac:dyDescent="0.15">
      <c r="B1550" t="s">
        <v>1543</v>
      </c>
      <c r="C1550" t="s">
        <v>3340</v>
      </c>
    </row>
    <row r="1551" spans="2:3" x14ac:dyDescent="0.15">
      <c r="B1551" t="s">
        <v>1544</v>
      </c>
      <c r="C1551" t="s">
        <v>3341</v>
      </c>
    </row>
    <row r="1552" spans="2:3" x14ac:dyDescent="0.15">
      <c r="B1552" t="s">
        <v>1545</v>
      </c>
      <c r="C1552" t="s">
        <v>3342</v>
      </c>
    </row>
    <row r="1553" spans="2:3" x14ac:dyDescent="0.15">
      <c r="B1553" t="s">
        <v>1546</v>
      </c>
      <c r="C1553" t="s">
        <v>3343</v>
      </c>
    </row>
    <row r="1554" spans="2:3" x14ac:dyDescent="0.15">
      <c r="B1554" t="s">
        <v>1547</v>
      </c>
      <c r="C1554" t="s">
        <v>3344</v>
      </c>
    </row>
    <row r="1555" spans="2:3" x14ac:dyDescent="0.15">
      <c r="B1555" t="s">
        <v>1548</v>
      </c>
      <c r="C1555" t="s">
        <v>3345</v>
      </c>
    </row>
    <row r="1556" spans="2:3" x14ac:dyDescent="0.15">
      <c r="B1556" t="s">
        <v>1549</v>
      </c>
      <c r="C1556" t="s">
        <v>3346</v>
      </c>
    </row>
    <row r="1557" spans="2:3" x14ac:dyDescent="0.15">
      <c r="B1557" t="s">
        <v>1550</v>
      </c>
      <c r="C1557" t="s">
        <v>3347</v>
      </c>
    </row>
    <row r="1558" spans="2:3" x14ac:dyDescent="0.15">
      <c r="B1558" t="s">
        <v>1551</v>
      </c>
      <c r="C1558" t="s">
        <v>3348</v>
      </c>
    </row>
    <row r="1559" spans="2:3" x14ac:dyDescent="0.15">
      <c r="B1559" t="s">
        <v>1552</v>
      </c>
      <c r="C1559" t="s">
        <v>3349</v>
      </c>
    </row>
    <row r="1560" spans="2:3" x14ac:dyDescent="0.15">
      <c r="B1560" t="s">
        <v>1553</v>
      </c>
      <c r="C1560" t="s">
        <v>3350</v>
      </c>
    </row>
    <row r="1561" spans="2:3" x14ac:dyDescent="0.15">
      <c r="B1561" t="s">
        <v>1554</v>
      </c>
      <c r="C1561" t="s">
        <v>3351</v>
      </c>
    </row>
    <row r="1562" spans="2:3" x14ac:dyDescent="0.15">
      <c r="B1562" t="s">
        <v>1555</v>
      </c>
      <c r="C1562" t="s">
        <v>3352</v>
      </c>
    </row>
    <row r="1563" spans="2:3" x14ac:dyDescent="0.15">
      <c r="B1563" t="s">
        <v>1556</v>
      </c>
      <c r="C1563" t="s">
        <v>3353</v>
      </c>
    </row>
    <row r="1564" spans="2:3" x14ac:dyDescent="0.15">
      <c r="B1564" t="s">
        <v>1557</v>
      </c>
      <c r="C1564" t="s">
        <v>3354</v>
      </c>
    </row>
    <row r="1565" spans="2:3" x14ac:dyDescent="0.15">
      <c r="B1565" t="s">
        <v>1558</v>
      </c>
      <c r="C1565" t="s">
        <v>3355</v>
      </c>
    </row>
    <row r="1566" spans="2:3" x14ac:dyDescent="0.15">
      <c r="B1566" t="s">
        <v>1559</v>
      </c>
      <c r="C1566" t="s">
        <v>3356</v>
      </c>
    </row>
    <row r="1567" spans="2:3" x14ac:dyDescent="0.15">
      <c r="B1567" t="s">
        <v>1560</v>
      </c>
      <c r="C1567" t="s">
        <v>3357</v>
      </c>
    </row>
    <row r="1568" spans="2:3" x14ac:dyDescent="0.15">
      <c r="B1568" t="s">
        <v>1561</v>
      </c>
      <c r="C1568" t="s">
        <v>3358</v>
      </c>
    </row>
    <row r="1569" spans="2:3" x14ac:dyDescent="0.15">
      <c r="B1569" t="s">
        <v>1562</v>
      </c>
      <c r="C1569" t="s">
        <v>3359</v>
      </c>
    </row>
    <row r="1570" spans="2:3" x14ac:dyDescent="0.15">
      <c r="B1570" t="s">
        <v>1563</v>
      </c>
      <c r="C1570" t="s">
        <v>3360</v>
      </c>
    </row>
    <row r="1571" spans="2:3" x14ac:dyDescent="0.15">
      <c r="B1571" t="s">
        <v>1564</v>
      </c>
      <c r="C1571" t="s">
        <v>3361</v>
      </c>
    </row>
    <row r="1572" spans="2:3" x14ac:dyDescent="0.15">
      <c r="B1572" t="s">
        <v>1565</v>
      </c>
      <c r="C1572" t="s">
        <v>3362</v>
      </c>
    </row>
    <row r="1573" spans="2:3" x14ac:dyDescent="0.15">
      <c r="B1573" t="s">
        <v>1566</v>
      </c>
      <c r="C1573" t="s">
        <v>3363</v>
      </c>
    </row>
    <row r="1574" spans="2:3" x14ac:dyDescent="0.15">
      <c r="B1574" t="s">
        <v>1567</v>
      </c>
      <c r="C1574" t="s">
        <v>3364</v>
      </c>
    </row>
    <row r="1575" spans="2:3" x14ac:dyDescent="0.15">
      <c r="B1575" t="s">
        <v>1568</v>
      </c>
      <c r="C1575" t="s">
        <v>3365</v>
      </c>
    </row>
    <row r="1576" spans="2:3" x14ac:dyDescent="0.15">
      <c r="B1576" t="s">
        <v>1569</v>
      </c>
      <c r="C1576" t="s">
        <v>3366</v>
      </c>
    </row>
    <row r="1577" spans="2:3" x14ac:dyDescent="0.15">
      <c r="B1577" t="s">
        <v>1570</v>
      </c>
      <c r="C1577" t="s">
        <v>3367</v>
      </c>
    </row>
    <row r="1578" spans="2:3" x14ac:dyDescent="0.15">
      <c r="B1578" t="s">
        <v>1571</v>
      </c>
      <c r="C1578" t="s">
        <v>3368</v>
      </c>
    </row>
    <row r="1579" spans="2:3" x14ac:dyDescent="0.15">
      <c r="B1579" t="s">
        <v>1572</v>
      </c>
      <c r="C1579" t="s">
        <v>3369</v>
      </c>
    </row>
    <row r="1580" spans="2:3" x14ac:dyDescent="0.15">
      <c r="B1580" t="s">
        <v>1573</v>
      </c>
      <c r="C1580" t="s">
        <v>3370</v>
      </c>
    </row>
    <row r="1581" spans="2:3" x14ac:dyDescent="0.15">
      <c r="B1581" t="s">
        <v>1574</v>
      </c>
      <c r="C1581" t="s">
        <v>3371</v>
      </c>
    </row>
    <row r="1582" spans="2:3" x14ac:dyDescent="0.15">
      <c r="B1582" t="s">
        <v>1575</v>
      </c>
      <c r="C1582" t="s">
        <v>3372</v>
      </c>
    </row>
    <row r="1583" spans="2:3" x14ac:dyDescent="0.15">
      <c r="B1583" t="s">
        <v>1576</v>
      </c>
      <c r="C1583" t="s">
        <v>3373</v>
      </c>
    </row>
    <row r="1584" spans="2:3" x14ac:dyDescent="0.15">
      <c r="B1584" t="s">
        <v>1577</v>
      </c>
      <c r="C1584" t="s">
        <v>3374</v>
      </c>
    </row>
    <row r="1585" spans="2:3" x14ac:dyDescent="0.15">
      <c r="B1585" t="s">
        <v>1578</v>
      </c>
      <c r="C1585" t="s">
        <v>3375</v>
      </c>
    </row>
    <row r="1586" spans="2:3" x14ac:dyDescent="0.15">
      <c r="B1586" t="s">
        <v>1579</v>
      </c>
      <c r="C1586" t="s">
        <v>3376</v>
      </c>
    </row>
    <row r="1587" spans="2:3" x14ac:dyDescent="0.15">
      <c r="B1587" t="s">
        <v>1580</v>
      </c>
      <c r="C1587" t="s">
        <v>3377</v>
      </c>
    </row>
    <row r="1588" spans="2:3" x14ac:dyDescent="0.15">
      <c r="B1588" t="s">
        <v>1581</v>
      </c>
      <c r="C1588" t="s">
        <v>3378</v>
      </c>
    </row>
    <row r="1589" spans="2:3" x14ac:dyDescent="0.15">
      <c r="B1589" t="s">
        <v>1582</v>
      </c>
      <c r="C1589" t="s">
        <v>3379</v>
      </c>
    </row>
    <row r="1590" spans="2:3" x14ac:dyDescent="0.15">
      <c r="B1590" t="s">
        <v>1583</v>
      </c>
      <c r="C1590" t="s">
        <v>3380</v>
      </c>
    </row>
    <row r="1591" spans="2:3" x14ac:dyDescent="0.15">
      <c r="B1591" t="s">
        <v>1584</v>
      </c>
      <c r="C1591" t="s">
        <v>3381</v>
      </c>
    </row>
    <row r="1592" spans="2:3" x14ac:dyDescent="0.15">
      <c r="B1592" t="s">
        <v>1585</v>
      </c>
      <c r="C1592" t="s">
        <v>3382</v>
      </c>
    </row>
    <row r="1593" spans="2:3" x14ac:dyDescent="0.15">
      <c r="B1593" t="s">
        <v>1586</v>
      </c>
      <c r="C1593" t="s">
        <v>3383</v>
      </c>
    </row>
    <row r="1594" spans="2:3" x14ac:dyDescent="0.15">
      <c r="B1594" t="s">
        <v>1587</v>
      </c>
      <c r="C1594" t="s">
        <v>3384</v>
      </c>
    </row>
    <row r="1595" spans="2:3" x14ac:dyDescent="0.15">
      <c r="B1595" t="s">
        <v>1588</v>
      </c>
      <c r="C1595" t="s">
        <v>3385</v>
      </c>
    </row>
    <row r="1596" spans="2:3" x14ac:dyDescent="0.15">
      <c r="B1596" t="s">
        <v>1589</v>
      </c>
      <c r="C1596" t="s">
        <v>3386</v>
      </c>
    </row>
    <row r="1597" spans="2:3" x14ac:dyDescent="0.15">
      <c r="B1597" t="s">
        <v>1590</v>
      </c>
      <c r="C1597" t="s">
        <v>3387</v>
      </c>
    </row>
    <row r="1598" spans="2:3" x14ac:dyDescent="0.15">
      <c r="B1598" t="s">
        <v>1591</v>
      </c>
      <c r="C1598" t="s">
        <v>3388</v>
      </c>
    </row>
    <row r="1599" spans="2:3" x14ac:dyDescent="0.15">
      <c r="B1599" t="s">
        <v>1592</v>
      </c>
      <c r="C1599" t="s">
        <v>3389</v>
      </c>
    </row>
    <row r="1600" spans="2:3" x14ac:dyDescent="0.15">
      <c r="B1600" t="s">
        <v>1593</v>
      </c>
      <c r="C1600" t="s">
        <v>3390</v>
      </c>
    </row>
    <row r="1601" spans="2:3" x14ac:dyDescent="0.15">
      <c r="B1601" t="s">
        <v>1594</v>
      </c>
      <c r="C1601" t="s">
        <v>3391</v>
      </c>
    </row>
    <row r="1602" spans="2:3" x14ac:dyDescent="0.15">
      <c r="B1602" t="s">
        <v>1595</v>
      </c>
      <c r="C1602" t="s">
        <v>3392</v>
      </c>
    </row>
    <row r="1603" spans="2:3" x14ac:dyDescent="0.15">
      <c r="B1603" t="s">
        <v>1596</v>
      </c>
      <c r="C1603" t="s">
        <v>3393</v>
      </c>
    </row>
    <row r="1604" spans="2:3" x14ac:dyDescent="0.15">
      <c r="B1604" t="s">
        <v>1597</v>
      </c>
      <c r="C1604" t="s">
        <v>3394</v>
      </c>
    </row>
    <row r="1605" spans="2:3" x14ac:dyDescent="0.15">
      <c r="B1605" t="s">
        <v>1598</v>
      </c>
      <c r="C1605" t="s">
        <v>3395</v>
      </c>
    </row>
    <row r="1606" spans="2:3" x14ac:dyDescent="0.15">
      <c r="B1606" t="s">
        <v>1599</v>
      </c>
      <c r="C1606" t="s">
        <v>3396</v>
      </c>
    </row>
    <row r="1607" spans="2:3" x14ac:dyDescent="0.15">
      <c r="B1607" t="s">
        <v>1600</v>
      </c>
      <c r="C1607" t="s">
        <v>3397</v>
      </c>
    </row>
    <row r="1608" spans="2:3" x14ac:dyDescent="0.15">
      <c r="B1608" t="s">
        <v>1601</v>
      </c>
      <c r="C1608" t="s">
        <v>3398</v>
      </c>
    </row>
    <row r="1609" spans="2:3" x14ac:dyDescent="0.15">
      <c r="B1609" t="s">
        <v>1602</v>
      </c>
      <c r="C1609" t="s">
        <v>3399</v>
      </c>
    </row>
    <row r="1610" spans="2:3" x14ac:dyDescent="0.15">
      <c r="B1610" t="s">
        <v>1603</v>
      </c>
      <c r="C1610" t="s">
        <v>3400</v>
      </c>
    </row>
    <row r="1611" spans="2:3" x14ac:dyDescent="0.15">
      <c r="B1611" t="s">
        <v>1604</v>
      </c>
      <c r="C1611" t="s">
        <v>3401</v>
      </c>
    </row>
    <row r="1612" spans="2:3" x14ac:dyDescent="0.15">
      <c r="B1612" t="s">
        <v>1605</v>
      </c>
      <c r="C1612" t="s">
        <v>3402</v>
      </c>
    </row>
    <row r="1613" spans="2:3" x14ac:dyDescent="0.15">
      <c r="B1613" t="s">
        <v>1606</v>
      </c>
      <c r="C1613" t="s">
        <v>3403</v>
      </c>
    </row>
    <row r="1614" spans="2:3" x14ac:dyDescent="0.15">
      <c r="B1614" t="s">
        <v>1607</v>
      </c>
      <c r="C1614" t="s">
        <v>3404</v>
      </c>
    </row>
    <row r="1615" spans="2:3" x14ac:dyDescent="0.15">
      <c r="B1615" t="s">
        <v>1608</v>
      </c>
      <c r="C1615" t="s">
        <v>3405</v>
      </c>
    </row>
    <row r="1616" spans="2:3" x14ac:dyDescent="0.15">
      <c r="B1616" t="s">
        <v>1609</v>
      </c>
      <c r="C1616" t="s">
        <v>3406</v>
      </c>
    </row>
    <row r="1617" spans="2:3" x14ac:dyDescent="0.15">
      <c r="B1617" t="s">
        <v>1610</v>
      </c>
      <c r="C1617" t="s">
        <v>3407</v>
      </c>
    </row>
    <row r="1618" spans="2:3" x14ac:dyDescent="0.15">
      <c r="B1618" t="s">
        <v>1611</v>
      </c>
      <c r="C1618" t="s">
        <v>3408</v>
      </c>
    </row>
    <row r="1619" spans="2:3" x14ac:dyDescent="0.15">
      <c r="B1619" t="s">
        <v>1612</v>
      </c>
      <c r="C1619" t="s">
        <v>3409</v>
      </c>
    </row>
    <row r="1620" spans="2:3" x14ac:dyDescent="0.15">
      <c r="B1620" t="s">
        <v>1613</v>
      </c>
      <c r="C1620" t="s">
        <v>3410</v>
      </c>
    </row>
    <row r="1621" spans="2:3" x14ac:dyDescent="0.15">
      <c r="B1621" t="s">
        <v>1614</v>
      </c>
      <c r="C1621" t="s">
        <v>3411</v>
      </c>
    </row>
    <row r="1622" spans="2:3" x14ac:dyDescent="0.15">
      <c r="B1622" t="s">
        <v>1615</v>
      </c>
      <c r="C1622" t="s">
        <v>3412</v>
      </c>
    </row>
    <row r="1623" spans="2:3" x14ac:dyDescent="0.15">
      <c r="B1623" t="s">
        <v>1616</v>
      </c>
      <c r="C1623" t="s">
        <v>3413</v>
      </c>
    </row>
    <row r="1624" spans="2:3" x14ac:dyDescent="0.15">
      <c r="B1624" t="s">
        <v>1617</v>
      </c>
      <c r="C1624" t="s">
        <v>3414</v>
      </c>
    </row>
    <row r="1625" spans="2:3" x14ac:dyDescent="0.15">
      <c r="B1625" t="s">
        <v>1618</v>
      </c>
      <c r="C1625" t="s">
        <v>3415</v>
      </c>
    </row>
    <row r="1626" spans="2:3" x14ac:dyDescent="0.15">
      <c r="B1626" t="s">
        <v>1619</v>
      </c>
      <c r="C1626" t="s">
        <v>3416</v>
      </c>
    </row>
    <row r="1627" spans="2:3" x14ac:dyDescent="0.15">
      <c r="B1627" t="s">
        <v>1620</v>
      </c>
      <c r="C1627" t="s">
        <v>3417</v>
      </c>
    </row>
    <row r="1628" spans="2:3" x14ac:dyDescent="0.15">
      <c r="B1628" t="s">
        <v>1621</v>
      </c>
      <c r="C1628" t="s">
        <v>3418</v>
      </c>
    </row>
    <row r="1629" spans="2:3" x14ac:dyDescent="0.15">
      <c r="B1629" t="s">
        <v>1622</v>
      </c>
      <c r="C1629" t="s">
        <v>3419</v>
      </c>
    </row>
    <row r="1630" spans="2:3" x14ac:dyDescent="0.15">
      <c r="B1630" t="s">
        <v>1623</v>
      </c>
      <c r="C1630" t="s">
        <v>3420</v>
      </c>
    </row>
    <row r="1631" spans="2:3" x14ac:dyDescent="0.15">
      <c r="B1631" t="s">
        <v>1624</v>
      </c>
      <c r="C1631" t="s">
        <v>3421</v>
      </c>
    </row>
    <row r="1632" spans="2:3" x14ac:dyDescent="0.15">
      <c r="B1632" t="s">
        <v>1625</v>
      </c>
      <c r="C1632" t="s">
        <v>3422</v>
      </c>
    </row>
    <row r="1633" spans="2:3" x14ac:dyDescent="0.15">
      <c r="B1633" t="s">
        <v>1626</v>
      </c>
      <c r="C1633" t="s">
        <v>3423</v>
      </c>
    </row>
    <row r="1634" spans="2:3" x14ac:dyDescent="0.15">
      <c r="B1634" t="s">
        <v>1627</v>
      </c>
      <c r="C1634" t="s">
        <v>3424</v>
      </c>
    </row>
    <row r="1635" spans="2:3" x14ac:dyDescent="0.15">
      <c r="B1635" t="s">
        <v>1628</v>
      </c>
      <c r="C1635" t="s">
        <v>3425</v>
      </c>
    </row>
    <row r="1636" spans="2:3" x14ac:dyDescent="0.15">
      <c r="B1636" t="s">
        <v>1629</v>
      </c>
      <c r="C1636" t="s">
        <v>3426</v>
      </c>
    </row>
    <row r="1637" spans="2:3" x14ac:dyDescent="0.15">
      <c r="B1637" t="s">
        <v>1630</v>
      </c>
      <c r="C1637" t="s">
        <v>3427</v>
      </c>
    </row>
    <row r="1638" spans="2:3" x14ac:dyDescent="0.15">
      <c r="B1638" t="s">
        <v>1631</v>
      </c>
      <c r="C1638" t="s">
        <v>3428</v>
      </c>
    </row>
    <row r="1639" spans="2:3" x14ac:dyDescent="0.15">
      <c r="B1639" t="s">
        <v>1632</v>
      </c>
      <c r="C1639" t="s">
        <v>3429</v>
      </c>
    </row>
    <row r="1640" spans="2:3" x14ac:dyDescent="0.15">
      <c r="B1640" t="s">
        <v>1633</v>
      </c>
      <c r="C1640" t="s">
        <v>3430</v>
      </c>
    </row>
    <row r="1641" spans="2:3" x14ac:dyDescent="0.15">
      <c r="B1641" t="s">
        <v>1634</v>
      </c>
      <c r="C1641" t="s">
        <v>3431</v>
      </c>
    </row>
    <row r="1642" spans="2:3" x14ac:dyDescent="0.15">
      <c r="B1642" t="s">
        <v>1635</v>
      </c>
      <c r="C1642" t="s">
        <v>3432</v>
      </c>
    </row>
    <row r="1643" spans="2:3" x14ac:dyDescent="0.15">
      <c r="B1643" t="s">
        <v>1636</v>
      </c>
      <c r="C1643" t="s">
        <v>3433</v>
      </c>
    </row>
    <row r="1644" spans="2:3" x14ac:dyDescent="0.15">
      <c r="B1644" t="s">
        <v>1637</v>
      </c>
      <c r="C1644" t="s">
        <v>3434</v>
      </c>
    </row>
    <row r="1645" spans="2:3" x14ac:dyDescent="0.15">
      <c r="B1645" t="s">
        <v>1638</v>
      </c>
      <c r="C1645" t="s">
        <v>3435</v>
      </c>
    </row>
    <row r="1646" spans="2:3" x14ac:dyDescent="0.15">
      <c r="B1646" t="s">
        <v>1639</v>
      </c>
      <c r="C1646" t="s">
        <v>3436</v>
      </c>
    </row>
    <row r="1647" spans="2:3" x14ac:dyDescent="0.15">
      <c r="B1647" t="s">
        <v>1640</v>
      </c>
      <c r="C1647" t="s">
        <v>3437</v>
      </c>
    </row>
    <row r="1648" spans="2:3" x14ac:dyDescent="0.15">
      <c r="B1648" t="s">
        <v>1641</v>
      </c>
      <c r="C1648" t="s">
        <v>3438</v>
      </c>
    </row>
    <row r="1649" spans="2:3" x14ac:dyDescent="0.15">
      <c r="B1649" t="s">
        <v>1642</v>
      </c>
      <c r="C1649" t="s">
        <v>3439</v>
      </c>
    </row>
    <row r="1650" spans="2:3" x14ac:dyDescent="0.15">
      <c r="B1650" t="s">
        <v>1643</v>
      </c>
      <c r="C1650" t="s">
        <v>3440</v>
      </c>
    </row>
    <row r="1651" spans="2:3" x14ac:dyDescent="0.15">
      <c r="B1651" t="s">
        <v>1644</v>
      </c>
      <c r="C1651" t="s">
        <v>3441</v>
      </c>
    </row>
    <row r="1652" spans="2:3" x14ac:dyDescent="0.15">
      <c r="B1652" t="s">
        <v>1645</v>
      </c>
      <c r="C1652" t="s">
        <v>3442</v>
      </c>
    </row>
    <row r="1653" spans="2:3" x14ac:dyDescent="0.15">
      <c r="B1653" t="s">
        <v>1646</v>
      </c>
      <c r="C1653" t="s">
        <v>3443</v>
      </c>
    </row>
    <row r="1654" spans="2:3" x14ac:dyDescent="0.15">
      <c r="B1654" t="s">
        <v>1647</v>
      </c>
      <c r="C1654" t="s">
        <v>3444</v>
      </c>
    </row>
    <row r="1655" spans="2:3" x14ac:dyDescent="0.15">
      <c r="B1655" t="s">
        <v>1648</v>
      </c>
      <c r="C1655" t="s">
        <v>3445</v>
      </c>
    </row>
    <row r="1656" spans="2:3" x14ac:dyDescent="0.15">
      <c r="B1656" t="s">
        <v>1649</v>
      </c>
      <c r="C1656" t="s">
        <v>3446</v>
      </c>
    </row>
    <row r="1657" spans="2:3" x14ac:dyDescent="0.15">
      <c r="B1657" t="s">
        <v>1650</v>
      </c>
      <c r="C1657" t="s">
        <v>3447</v>
      </c>
    </row>
    <row r="1658" spans="2:3" x14ac:dyDescent="0.15">
      <c r="B1658" t="s">
        <v>1651</v>
      </c>
      <c r="C1658" t="s">
        <v>3448</v>
      </c>
    </row>
    <row r="1659" spans="2:3" x14ac:dyDescent="0.15">
      <c r="B1659" t="s">
        <v>1652</v>
      </c>
      <c r="C1659" t="s">
        <v>3449</v>
      </c>
    </row>
    <row r="1660" spans="2:3" x14ac:dyDescent="0.15">
      <c r="B1660" t="s">
        <v>1653</v>
      </c>
      <c r="C1660" t="s">
        <v>3450</v>
      </c>
    </row>
    <row r="1661" spans="2:3" x14ac:dyDescent="0.15">
      <c r="B1661" t="s">
        <v>1654</v>
      </c>
      <c r="C1661" t="s">
        <v>3451</v>
      </c>
    </row>
    <row r="1662" spans="2:3" x14ac:dyDescent="0.15">
      <c r="B1662" t="s">
        <v>1655</v>
      </c>
      <c r="C1662" t="s">
        <v>3452</v>
      </c>
    </row>
    <row r="1663" spans="2:3" x14ac:dyDescent="0.15">
      <c r="B1663" t="s">
        <v>1656</v>
      </c>
      <c r="C1663" t="s">
        <v>3453</v>
      </c>
    </row>
    <row r="1664" spans="2:3" x14ac:dyDescent="0.15">
      <c r="B1664" t="s">
        <v>1657</v>
      </c>
      <c r="C1664" t="s">
        <v>3454</v>
      </c>
    </row>
    <row r="1665" spans="2:3" x14ac:dyDescent="0.15">
      <c r="B1665" t="s">
        <v>1658</v>
      </c>
      <c r="C1665" t="s">
        <v>3455</v>
      </c>
    </row>
    <row r="1666" spans="2:3" x14ac:dyDescent="0.15">
      <c r="B1666" t="s">
        <v>1659</v>
      </c>
      <c r="C1666" t="s">
        <v>3456</v>
      </c>
    </row>
    <row r="1667" spans="2:3" x14ac:dyDescent="0.15">
      <c r="B1667" t="s">
        <v>1660</v>
      </c>
      <c r="C1667" t="s">
        <v>3457</v>
      </c>
    </row>
    <row r="1668" spans="2:3" x14ac:dyDescent="0.15">
      <c r="B1668" t="s">
        <v>1661</v>
      </c>
      <c r="C1668" t="s">
        <v>3458</v>
      </c>
    </row>
    <row r="1669" spans="2:3" x14ac:dyDescent="0.15">
      <c r="B1669" t="s">
        <v>1662</v>
      </c>
      <c r="C1669" t="s">
        <v>3459</v>
      </c>
    </row>
    <row r="1670" spans="2:3" x14ac:dyDescent="0.15">
      <c r="B1670" t="s">
        <v>1663</v>
      </c>
      <c r="C1670" t="s">
        <v>3460</v>
      </c>
    </row>
    <row r="1671" spans="2:3" x14ac:dyDescent="0.15">
      <c r="B1671" t="s">
        <v>1664</v>
      </c>
      <c r="C1671" t="s">
        <v>3461</v>
      </c>
    </row>
    <row r="1672" spans="2:3" x14ac:dyDescent="0.15">
      <c r="B1672" t="s">
        <v>1665</v>
      </c>
      <c r="C1672" t="s">
        <v>3462</v>
      </c>
    </row>
    <row r="1673" spans="2:3" x14ac:dyDescent="0.15">
      <c r="B1673" t="s">
        <v>1666</v>
      </c>
      <c r="C1673" t="s">
        <v>3463</v>
      </c>
    </row>
    <row r="1674" spans="2:3" x14ac:dyDescent="0.15">
      <c r="B1674" t="s">
        <v>1667</v>
      </c>
      <c r="C1674" t="s">
        <v>3464</v>
      </c>
    </row>
    <row r="1675" spans="2:3" x14ac:dyDescent="0.15">
      <c r="B1675" t="s">
        <v>1668</v>
      </c>
      <c r="C1675" t="s">
        <v>3465</v>
      </c>
    </row>
    <row r="1676" spans="2:3" x14ac:dyDescent="0.15">
      <c r="B1676" t="s">
        <v>1669</v>
      </c>
      <c r="C1676" t="s">
        <v>3466</v>
      </c>
    </row>
    <row r="1677" spans="2:3" x14ac:dyDescent="0.15">
      <c r="B1677" t="s">
        <v>1670</v>
      </c>
      <c r="C1677" t="s">
        <v>3467</v>
      </c>
    </row>
    <row r="1678" spans="2:3" x14ac:dyDescent="0.15">
      <c r="B1678" t="s">
        <v>1671</v>
      </c>
      <c r="C1678" t="s">
        <v>3468</v>
      </c>
    </row>
    <row r="1679" spans="2:3" x14ac:dyDescent="0.15">
      <c r="B1679" t="s">
        <v>1672</v>
      </c>
      <c r="C1679" t="s">
        <v>3469</v>
      </c>
    </row>
    <row r="1680" spans="2:3" x14ac:dyDescent="0.15">
      <c r="B1680" t="s">
        <v>1673</v>
      </c>
      <c r="C1680" t="s">
        <v>3470</v>
      </c>
    </row>
    <row r="1681" spans="2:3" x14ac:dyDescent="0.15">
      <c r="B1681" t="s">
        <v>1674</v>
      </c>
      <c r="C1681" t="s">
        <v>3471</v>
      </c>
    </row>
    <row r="1682" spans="2:3" x14ac:dyDescent="0.15">
      <c r="B1682" t="s">
        <v>1675</v>
      </c>
      <c r="C1682" t="s">
        <v>3472</v>
      </c>
    </row>
    <row r="1683" spans="2:3" x14ac:dyDescent="0.15">
      <c r="B1683" t="s">
        <v>1676</v>
      </c>
      <c r="C1683" t="s">
        <v>3473</v>
      </c>
    </row>
    <row r="1684" spans="2:3" x14ac:dyDescent="0.15">
      <c r="B1684" t="s">
        <v>1677</v>
      </c>
      <c r="C1684" t="s">
        <v>3474</v>
      </c>
    </row>
    <row r="1685" spans="2:3" x14ac:dyDescent="0.15">
      <c r="B1685" t="s">
        <v>1678</v>
      </c>
      <c r="C1685" t="s">
        <v>3475</v>
      </c>
    </row>
    <row r="1686" spans="2:3" x14ac:dyDescent="0.15">
      <c r="B1686" t="s">
        <v>1679</v>
      </c>
      <c r="C1686" t="s">
        <v>3476</v>
      </c>
    </row>
    <row r="1687" spans="2:3" x14ac:dyDescent="0.15">
      <c r="B1687" t="s">
        <v>1680</v>
      </c>
      <c r="C1687" t="s">
        <v>3477</v>
      </c>
    </row>
    <row r="1688" spans="2:3" x14ac:dyDescent="0.15">
      <c r="B1688" t="s">
        <v>1681</v>
      </c>
      <c r="C1688" t="s">
        <v>3478</v>
      </c>
    </row>
    <row r="1689" spans="2:3" x14ac:dyDescent="0.15">
      <c r="B1689" t="s">
        <v>1682</v>
      </c>
      <c r="C1689" t="s">
        <v>3479</v>
      </c>
    </row>
    <row r="1690" spans="2:3" x14ac:dyDescent="0.15">
      <c r="B1690" t="s">
        <v>1683</v>
      </c>
      <c r="C1690" t="s">
        <v>3480</v>
      </c>
    </row>
    <row r="1691" spans="2:3" x14ac:dyDescent="0.15">
      <c r="B1691" t="s">
        <v>1684</v>
      </c>
      <c r="C1691" t="s">
        <v>3481</v>
      </c>
    </row>
    <row r="1692" spans="2:3" x14ac:dyDescent="0.15">
      <c r="B1692" t="s">
        <v>1685</v>
      </c>
      <c r="C1692" t="s">
        <v>3482</v>
      </c>
    </row>
    <row r="1693" spans="2:3" x14ac:dyDescent="0.15">
      <c r="B1693" t="s">
        <v>1686</v>
      </c>
      <c r="C1693" t="s">
        <v>3483</v>
      </c>
    </row>
    <row r="1694" spans="2:3" x14ac:dyDescent="0.15">
      <c r="B1694" t="s">
        <v>1687</v>
      </c>
      <c r="C1694" t="s">
        <v>3484</v>
      </c>
    </row>
    <row r="1695" spans="2:3" x14ac:dyDescent="0.15">
      <c r="B1695" t="s">
        <v>1688</v>
      </c>
      <c r="C1695" t="s">
        <v>3485</v>
      </c>
    </row>
    <row r="1696" spans="2:3" x14ac:dyDescent="0.15">
      <c r="B1696" t="s">
        <v>1689</v>
      </c>
      <c r="C1696" t="s">
        <v>3486</v>
      </c>
    </row>
    <row r="1697" spans="2:3" x14ac:dyDescent="0.15">
      <c r="B1697" t="s">
        <v>1690</v>
      </c>
      <c r="C1697" t="s">
        <v>3487</v>
      </c>
    </row>
    <row r="1698" spans="2:3" x14ac:dyDescent="0.15">
      <c r="B1698" t="s">
        <v>1691</v>
      </c>
      <c r="C1698" t="s">
        <v>3488</v>
      </c>
    </row>
    <row r="1699" spans="2:3" x14ac:dyDescent="0.15">
      <c r="B1699" t="s">
        <v>1692</v>
      </c>
      <c r="C1699" t="s">
        <v>3489</v>
      </c>
    </row>
    <row r="1700" spans="2:3" x14ac:dyDescent="0.15">
      <c r="B1700" t="s">
        <v>1693</v>
      </c>
      <c r="C1700" t="s">
        <v>3490</v>
      </c>
    </row>
    <row r="1701" spans="2:3" x14ac:dyDescent="0.15">
      <c r="B1701" t="s">
        <v>1694</v>
      </c>
      <c r="C1701" t="s">
        <v>3491</v>
      </c>
    </row>
    <row r="1702" spans="2:3" x14ac:dyDescent="0.15">
      <c r="B1702" t="s">
        <v>1695</v>
      </c>
      <c r="C1702" t="s">
        <v>3492</v>
      </c>
    </row>
    <row r="1703" spans="2:3" x14ac:dyDescent="0.15">
      <c r="B1703" t="s">
        <v>1696</v>
      </c>
      <c r="C1703" t="s">
        <v>3493</v>
      </c>
    </row>
    <row r="1704" spans="2:3" x14ac:dyDescent="0.15">
      <c r="B1704" t="s">
        <v>1697</v>
      </c>
      <c r="C1704" t="s">
        <v>3494</v>
      </c>
    </row>
    <row r="1705" spans="2:3" x14ac:dyDescent="0.15">
      <c r="B1705" t="s">
        <v>1698</v>
      </c>
      <c r="C1705" t="s">
        <v>3495</v>
      </c>
    </row>
    <row r="1706" spans="2:3" x14ac:dyDescent="0.15">
      <c r="B1706" t="s">
        <v>1699</v>
      </c>
      <c r="C1706" t="s">
        <v>3496</v>
      </c>
    </row>
    <row r="1707" spans="2:3" x14ac:dyDescent="0.15">
      <c r="B1707" t="s">
        <v>1700</v>
      </c>
      <c r="C1707" t="s">
        <v>3497</v>
      </c>
    </row>
    <row r="1708" spans="2:3" x14ac:dyDescent="0.15">
      <c r="B1708" t="s">
        <v>1701</v>
      </c>
      <c r="C1708" t="s">
        <v>3498</v>
      </c>
    </row>
    <row r="1709" spans="2:3" x14ac:dyDescent="0.15">
      <c r="B1709" t="s">
        <v>1702</v>
      </c>
      <c r="C1709" t="s">
        <v>3499</v>
      </c>
    </row>
    <row r="1710" spans="2:3" x14ac:dyDescent="0.15">
      <c r="B1710" t="s">
        <v>1703</v>
      </c>
      <c r="C1710" t="s">
        <v>3500</v>
      </c>
    </row>
    <row r="1711" spans="2:3" x14ac:dyDescent="0.15">
      <c r="B1711" t="s">
        <v>1704</v>
      </c>
      <c r="C1711" t="s">
        <v>3501</v>
      </c>
    </row>
    <row r="1712" spans="2:3" x14ac:dyDescent="0.15">
      <c r="B1712" t="s">
        <v>1705</v>
      </c>
      <c r="C1712" t="s">
        <v>3502</v>
      </c>
    </row>
    <row r="1713" spans="2:3" x14ac:dyDescent="0.15">
      <c r="B1713" t="s">
        <v>1706</v>
      </c>
      <c r="C1713" t="s">
        <v>3503</v>
      </c>
    </row>
    <row r="1714" spans="2:3" x14ac:dyDescent="0.15">
      <c r="B1714" t="s">
        <v>1707</v>
      </c>
      <c r="C1714" t="s">
        <v>3504</v>
      </c>
    </row>
    <row r="1715" spans="2:3" x14ac:dyDescent="0.15">
      <c r="B1715" t="s">
        <v>1708</v>
      </c>
      <c r="C1715" t="s">
        <v>3505</v>
      </c>
    </row>
    <row r="1716" spans="2:3" x14ac:dyDescent="0.15">
      <c r="B1716" t="s">
        <v>1709</v>
      </c>
      <c r="C1716" t="s">
        <v>3506</v>
      </c>
    </row>
    <row r="1717" spans="2:3" x14ac:dyDescent="0.15">
      <c r="B1717" t="s">
        <v>1710</v>
      </c>
      <c r="C1717" t="s">
        <v>3507</v>
      </c>
    </row>
    <row r="1718" spans="2:3" x14ac:dyDescent="0.15">
      <c r="B1718" t="s">
        <v>1711</v>
      </c>
      <c r="C1718" t="s">
        <v>3508</v>
      </c>
    </row>
    <row r="1719" spans="2:3" x14ac:dyDescent="0.15">
      <c r="B1719" t="s">
        <v>1712</v>
      </c>
      <c r="C1719" t="s">
        <v>3509</v>
      </c>
    </row>
    <row r="1720" spans="2:3" x14ac:dyDescent="0.15">
      <c r="B1720" t="s">
        <v>1713</v>
      </c>
      <c r="C1720" t="s">
        <v>3510</v>
      </c>
    </row>
    <row r="1721" spans="2:3" x14ac:dyDescent="0.15">
      <c r="B1721" t="s">
        <v>1714</v>
      </c>
      <c r="C1721" t="s">
        <v>3511</v>
      </c>
    </row>
    <row r="1722" spans="2:3" x14ac:dyDescent="0.15">
      <c r="B1722" t="s">
        <v>1715</v>
      </c>
      <c r="C1722" t="s">
        <v>3512</v>
      </c>
    </row>
    <row r="1723" spans="2:3" x14ac:dyDescent="0.15">
      <c r="B1723" t="s">
        <v>1716</v>
      </c>
      <c r="C1723" t="s">
        <v>3513</v>
      </c>
    </row>
    <row r="1724" spans="2:3" x14ac:dyDescent="0.15">
      <c r="B1724" t="s">
        <v>1717</v>
      </c>
      <c r="C1724" t="s">
        <v>3514</v>
      </c>
    </row>
    <row r="1725" spans="2:3" x14ac:dyDescent="0.15">
      <c r="B1725" t="s">
        <v>1718</v>
      </c>
      <c r="C1725" t="s">
        <v>3515</v>
      </c>
    </row>
    <row r="1726" spans="2:3" x14ac:dyDescent="0.15">
      <c r="B1726" t="s">
        <v>1719</v>
      </c>
      <c r="C1726" t="s">
        <v>3516</v>
      </c>
    </row>
    <row r="1727" spans="2:3" x14ac:dyDescent="0.15">
      <c r="B1727" t="s">
        <v>1720</v>
      </c>
      <c r="C1727" t="s">
        <v>3517</v>
      </c>
    </row>
    <row r="1728" spans="2:3" x14ac:dyDescent="0.15">
      <c r="B1728" t="s">
        <v>1721</v>
      </c>
      <c r="C1728" t="s">
        <v>3518</v>
      </c>
    </row>
    <row r="1729" spans="2:3" x14ac:dyDescent="0.15">
      <c r="B1729" t="s">
        <v>1722</v>
      </c>
      <c r="C1729" t="s">
        <v>3519</v>
      </c>
    </row>
    <row r="1730" spans="2:3" x14ac:dyDescent="0.15">
      <c r="B1730" t="s">
        <v>1723</v>
      </c>
      <c r="C1730" t="s">
        <v>3520</v>
      </c>
    </row>
    <row r="1731" spans="2:3" x14ac:dyDescent="0.15">
      <c r="B1731" t="s">
        <v>1724</v>
      </c>
      <c r="C1731" t="s">
        <v>3521</v>
      </c>
    </row>
    <row r="1732" spans="2:3" x14ac:dyDescent="0.15">
      <c r="B1732" t="s">
        <v>1725</v>
      </c>
      <c r="C1732" t="s">
        <v>3522</v>
      </c>
    </row>
    <row r="1733" spans="2:3" x14ac:dyDescent="0.15">
      <c r="B1733" t="s">
        <v>1726</v>
      </c>
      <c r="C1733" t="s">
        <v>3523</v>
      </c>
    </row>
    <row r="1734" spans="2:3" x14ac:dyDescent="0.15">
      <c r="B1734" t="s">
        <v>1727</v>
      </c>
      <c r="C1734" t="s">
        <v>3524</v>
      </c>
    </row>
    <row r="1735" spans="2:3" x14ac:dyDescent="0.15">
      <c r="B1735" t="s">
        <v>1728</v>
      </c>
      <c r="C1735" t="s">
        <v>3525</v>
      </c>
    </row>
    <row r="1736" spans="2:3" x14ac:dyDescent="0.15">
      <c r="B1736" t="s">
        <v>1729</v>
      </c>
      <c r="C1736" t="s">
        <v>3526</v>
      </c>
    </row>
    <row r="1737" spans="2:3" x14ac:dyDescent="0.15">
      <c r="B1737" t="s">
        <v>1730</v>
      </c>
      <c r="C1737" t="s">
        <v>3527</v>
      </c>
    </row>
    <row r="1738" spans="2:3" x14ac:dyDescent="0.15">
      <c r="B1738" t="s">
        <v>1731</v>
      </c>
      <c r="C1738" t="s">
        <v>3528</v>
      </c>
    </row>
    <row r="1739" spans="2:3" x14ac:dyDescent="0.15">
      <c r="B1739" t="s">
        <v>1732</v>
      </c>
      <c r="C1739" t="s">
        <v>3529</v>
      </c>
    </row>
    <row r="1740" spans="2:3" x14ac:dyDescent="0.15">
      <c r="B1740" t="s">
        <v>1733</v>
      </c>
      <c r="C1740" t="s">
        <v>3530</v>
      </c>
    </row>
    <row r="1741" spans="2:3" x14ac:dyDescent="0.15">
      <c r="B1741" t="s">
        <v>1734</v>
      </c>
      <c r="C1741" t="s">
        <v>3531</v>
      </c>
    </row>
    <row r="1742" spans="2:3" x14ac:dyDescent="0.15">
      <c r="B1742" t="s">
        <v>1735</v>
      </c>
      <c r="C1742" t="s">
        <v>3532</v>
      </c>
    </row>
    <row r="1743" spans="2:3" x14ac:dyDescent="0.15">
      <c r="B1743" t="s">
        <v>1736</v>
      </c>
      <c r="C1743" t="s">
        <v>3533</v>
      </c>
    </row>
    <row r="1744" spans="2:3" x14ac:dyDescent="0.15">
      <c r="B1744" t="s">
        <v>1737</v>
      </c>
      <c r="C1744" t="s">
        <v>3534</v>
      </c>
    </row>
    <row r="1745" spans="2:3" x14ac:dyDescent="0.15">
      <c r="B1745" t="s">
        <v>1738</v>
      </c>
      <c r="C1745" t="s">
        <v>3535</v>
      </c>
    </row>
    <row r="1746" spans="2:3" x14ac:dyDescent="0.15">
      <c r="B1746" t="s">
        <v>1739</v>
      </c>
      <c r="C1746" t="s">
        <v>3536</v>
      </c>
    </row>
    <row r="1747" spans="2:3" x14ac:dyDescent="0.15">
      <c r="B1747" t="s">
        <v>1740</v>
      </c>
      <c r="C1747" t="s">
        <v>3537</v>
      </c>
    </row>
    <row r="1748" spans="2:3" x14ac:dyDescent="0.15">
      <c r="B1748" t="s">
        <v>1741</v>
      </c>
      <c r="C1748" t="s">
        <v>3538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R126"/>
  <sheetViews>
    <sheetView tabSelected="1" view="pageBreakPreview" zoomScale="70" zoomScaleNormal="75" zoomScaleSheetLayoutView="70" workbookViewId="0">
      <pane ySplit="5" topLeftCell="A6" activePane="bottomLeft" state="frozen"/>
      <selection pane="bottomLeft" activeCell="C2" sqref="C2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74" customWidth="1"/>
    <col min="10" max="10" width="60.75" style="2" customWidth="1"/>
    <col min="11" max="11" width="11.25" style="3" customWidth="1"/>
    <col min="12" max="12" width="15" style="30" customWidth="1"/>
    <col min="13" max="13" width="5.625" style="3" customWidth="1"/>
    <col min="14" max="14" width="15" style="31" customWidth="1"/>
    <col min="15" max="15" width="9" style="44"/>
    <col min="16" max="16" width="9" style="44" customWidth="1"/>
    <col min="17" max="18" width="9" style="44"/>
    <col min="19" max="16384" width="9" style="2"/>
  </cols>
  <sheetData>
    <row r="1" spans="1:18" s="10" customFormat="1" ht="18" customHeight="1" thickBot="1" x14ac:dyDescent="0.2">
      <c r="B1" s="2" t="s">
        <v>3539</v>
      </c>
      <c r="C1" s="2"/>
      <c r="D1" s="2"/>
      <c r="E1" s="2"/>
      <c r="F1" s="3"/>
      <c r="G1" s="3"/>
      <c r="H1" s="3"/>
      <c r="I1" s="3"/>
      <c r="J1" s="2"/>
      <c r="K1" s="32"/>
      <c r="L1" s="33"/>
      <c r="M1" s="32"/>
      <c r="N1" s="34"/>
      <c r="O1" s="54"/>
      <c r="P1" s="54"/>
      <c r="Q1" s="54"/>
      <c r="R1" s="54"/>
    </row>
    <row r="2" spans="1:18" s="1" customFormat="1" ht="18" customHeight="1" x14ac:dyDescent="0.15">
      <c r="A2" s="46"/>
      <c r="B2" s="35" t="s">
        <v>7</v>
      </c>
      <c r="C2" s="36"/>
      <c r="D2" s="36"/>
      <c r="E2" s="36"/>
      <c r="F2" s="36"/>
      <c r="G2" s="36"/>
      <c r="H2" s="36"/>
      <c r="I2" s="36"/>
      <c r="J2" s="37"/>
      <c r="K2" s="12" t="s">
        <v>6</v>
      </c>
      <c r="L2" s="13"/>
      <c r="M2" s="14"/>
      <c r="N2" s="15"/>
      <c r="O2" s="16"/>
      <c r="P2" s="16"/>
      <c r="Q2" s="16"/>
      <c r="R2" s="17"/>
    </row>
    <row r="3" spans="1:18" s="1" customFormat="1" ht="38.25" customHeight="1" x14ac:dyDescent="0.15">
      <c r="A3" s="47" t="s">
        <v>1758</v>
      </c>
      <c r="B3" s="38" t="s">
        <v>0</v>
      </c>
      <c r="C3" s="39" t="s">
        <v>1750</v>
      </c>
      <c r="D3" s="40" t="s">
        <v>1769</v>
      </c>
      <c r="E3" s="40" t="s">
        <v>1742</v>
      </c>
      <c r="F3" s="41" t="s">
        <v>1</v>
      </c>
      <c r="G3" s="41" t="s">
        <v>1770</v>
      </c>
      <c r="H3" s="41" t="s">
        <v>1743</v>
      </c>
      <c r="I3" s="41" t="s">
        <v>3</v>
      </c>
      <c r="J3" s="42" t="s">
        <v>2</v>
      </c>
      <c r="K3" s="18" t="s">
        <v>1748</v>
      </c>
      <c r="L3" s="19" t="s">
        <v>1749</v>
      </c>
      <c r="M3" s="50" t="s">
        <v>1744</v>
      </c>
      <c r="N3" s="51" t="s">
        <v>1745</v>
      </c>
      <c r="O3" s="52" t="s">
        <v>1747</v>
      </c>
      <c r="P3" s="52" t="s">
        <v>1765</v>
      </c>
      <c r="Q3" s="20" t="s">
        <v>1752</v>
      </c>
      <c r="R3" s="52" t="s">
        <v>1746</v>
      </c>
    </row>
    <row r="4" spans="1:18" s="1" customFormat="1" ht="27" customHeight="1" x14ac:dyDescent="0.15">
      <c r="A4" s="46"/>
      <c r="B4" s="84" t="s">
        <v>5</v>
      </c>
      <c r="C4" s="85"/>
      <c r="D4" s="56"/>
      <c r="E4" s="56"/>
      <c r="F4" s="57"/>
      <c r="G4" s="58"/>
      <c r="H4" s="59"/>
      <c r="I4" s="70">
        <f>SUMIFS(I6:I125,B6:B125,"&gt;0",B6:B125,"&lt;21")</f>
        <v>0</v>
      </c>
      <c r="J4" s="60"/>
      <c r="K4" s="76">
        <f>SUMIFS(K6:K125,B6:B125,"&gt;0",B6:B125,"&lt;21")</f>
        <v>0</v>
      </c>
      <c r="L4" s="21"/>
      <c r="M4" s="22"/>
      <c r="N4" s="23"/>
      <c r="O4" s="24"/>
      <c r="P4" s="24"/>
      <c r="Q4" s="24"/>
      <c r="R4" s="24"/>
    </row>
    <row r="5" spans="1:18" s="1" customFormat="1" ht="27" customHeight="1" x14ac:dyDescent="0.15">
      <c r="A5" s="46"/>
      <c r="B5" s="82" t="s">
        <v>4</v>
      </c>
      <c r="C5" s="83"/>
      <c r="D5" s="61"/>
      <c r="E5" s="61"/>
      <c r="F5" s="62"/>
      <c r="G5" s="58"/>
      <c r="H5" s="61">
        <f>COUNTIF(I6:I125,"&gt;0")</f>
        <v>0</v>
      </c>
      <c r="I5" s="71">
        <f>SUM(I6:I125)</f>
        <v>0</v>
      </c>
      <c r="J5" s="63">
        <f>COUNTIF(K6:K125,"&gt;0")</f>
        <v>0</v>
      </c>
      <c r="K5" s="77">
        <f>SUM(K6:K125)</f>
        <v>0</v>
      </c>
      <c r="L5" s="21"/>
      <c r="M5" s="25"/>
      <c r="N5" s="23"/>
      <c r="O5" s="24"/>
      <c r="P5" s="24"/>
      <c r="Q5" s="24"/>
      <c r="R5" s="24"/>
    </row>
    <row r="6" spans="1:18" ht="33" customHeight="1" x14ac:dyDescent="0.15">
      <c r="A6" s="45"/>
      <c r="B6" s="4">
        <v>1</v>
      </c>
      <c r="C6" s="5"/>
      <c r="D6" s="5"/>
      <c r="E6" s="5"/>
      <c r="F6" s="6"/>
      <c r="G6" s="6"/>
      <c r="H6" s="75"/>
      <c r="I6" s="72"/>
      <c r="J6" s="55"/>
      <c r="K6" s="78">
        <f t="shared" ref="K6:K37" si="0">IF(M6=1,I6,0)</f>
        <v>0</v>
      </c>
      <c r="L6" s="26" t="str">
        <f t="shared" ref="L6:L37" si="1">IF(O6=FALSE,"助成金額エラー","")</f>
        <v/>
      </c>
      <c r="M6" s="53"/>
      <c r="N6" s="27" t="e">
        <f>VLOOKUP($E6&amp;$F6,市町村コード!B:C,2,0)</f>
        <v>#N/A</v>
      </c>
      <c r="O6" s="11" t="str">
        <f t="shared" ref="O6:O69" si="2">IF(I6="","",IF(H6="",AND(P6:Q6),AND(P6:R6)))</f>
        <v/>
      </c>
      <c r="P6" s="11" t="str">
        <f t="shared" ref="P6:P69" si="3">IF(I6="","",IF(RIGHTB(I6,2)="00",TRUE,FALSE))</f>
        <v/>
      </c>
      <c r="Q6" s="11" t="str">
        <f t="shared" ref="Q6:Q69" si="4">IF(I6="","",IF(I6&gt;2500,FALSE,IF(I6&lt;1000,FALSE,TRUE)))</f>
        <v/>
      </c>
      <c r="R6" s="11" t="str">
        <f t="shared" ref="R6:R69" si="5">IF(H6="","",IF(I6="","",IF(I6&gt;H6,FALSE,TRUE)))</f>
        <v/>
      </c>
    </row>
    <row r="7" spans="1:18" ht="33" customHeight="1" x14ac:dyDescent="0.15">
      <c r="A7" s="45"/>
      <c r="B7" s="4">
        <v>2</v>
      </c>
      <c r="C7" s="5"/>
      <c r="D7" s="5"/>
      <c r="E7" s="5"/>
      <c r="F7" s="6"/>
      <c r="G7" s="6"/>
      <c r="H7" s="75"/>
      <c r="I7" s="72"/>
      <c r="J7" s="55"/>
      <c r="K7" s="78">
        <f t="shared" si="0"/>
        <v>0</v>
      </c>
      <c r="L7" s="26" t="str">
        <f t="shared" si="1"/>
        <v/>
      </c>
      <c r="M7" s="53"/>
      <c r="N7" s="27" t="e">
        <f>VLOOKUP($E7&amp;$F7,市町村コード!B:C,2,0)</f>
        <v>#N/A</v>
      </c>
      <c r="O7" s="11" t="str">
        <f t="shared" si="2"/>
        <v/>
      </c>
      <c r="P7" s="11" t="str">
        <f t="shared" si="3"/>
        <v/>
      </c>
      <c r="Q7" s="11" t="str">
        <f t="shared" si="4"/>
        <v/>
      </c>
      <c r="R7" s="11" t="str">
        <f t="shared" si="5"/>
        <v/>
      </c>
    </row>
    <row r="8" spans="1:18" ht="33" customHeight="1" x14ac:dyDescent="0.15">
      <c r="A8" s="45"/>
      <c r="B8" s="4">
        <v>3</v>
      </c>
      <c r="C8" s="5"/>
      <c r="D8" s="5"/>
      <c r="E8" s="5"/>
      <c r="F8" s="6"/>
      <c r="G8" s="6"/>
      <c r="H8" s="75"/>
      <c r="I8" s="72"/>
      <c r="J8" s="55"/>
      <c r="K8" s="78">
        <f t="shared" si="0"/>
        <v>0</v>
      </c>
      <c r="L8" s="26" t="str">
        <f t="shared" si="1"/>
        <v/>
      </c>
      <c r="M8" s="53"/>
      <c r="N8" s="27" t="e">
        <f>VLOOKUP($E8&amp;$F8,市町村コード!B:C,2,0)</f>
        <v>#N/A</v>
      </c>
      <c r="O8" s="11" t="str">
        <f t="shared" si="2"/>
        <v/>
      </c>
      <c r="P8" s="11" t="str">
        <f t="shared" si="3"/>
        <v/>
      </c>
      <c r="Q8" s="11" t="str">
        <f t="shared" si="4"/>
        <v/>
      </c>
      <c r="R8" s="11" t="str">
        <f t="shared" si="5"/>
        <v/>
      </c>
    </row>
    <row r="9" spans="1:18" ht="33" customHeight="1" x14ac:dyDescent="0.15">
      <c r="A9" s="45"/>
      <c r="B9" s="4">
        <v>4</v>
      </c>
      <c r="C9" s="5"/>
      <c r="D9" s="5"/>
      <c r="E9" s="5"/>
      <c r="F9" s="6"/>
      <c r="G9" s="6"/>
      <c r="H9" s="75"/>
      <c r="I9" s="72"/>
      <c r="J9" s="55"/>
      <c r="K9" s="78">
        <f t="shared" si="0"/>
        <v>0</v>
      </c>
      <c r="L9" s="26" t="str">
        <f t="shared" si="1"/>
        <v/>
      </c>
      <c r="M9" s="53"/>
      <c r="N9" s="27" t="e">
        <f>VLOOKUP($E9&amp;$F9,市町村コード!B:C,2,0)</f>
        <v>#N/A</v>
      </c>
      <c r="O9" s="11" t="str">
        <f t="shared" si="2"/>
        <v/>
      </c>
      <c r="P9" s="11" t="str">
        <f t="shared" si="3"/>
        <v/>
      </c>
      <c r="Q9" s="11" t="str">
        <f t="shared" si="4"/>
        <v/>
      </c>
      <c r="R9" s="11" t="str">
        <f t="shared" si="5"/>
        <v/>
      </c>
    </row>
    <row r="10" spans="1:18" ht="33" customHeight="1" x14ac:dyDescent="0.15">
      <c r="A10" s="45"/>
      <c r="B10" s="4">
        <v>5</v>
      </c>
      <c r="C10" s="5"/>
      <c r="D10" s="5"/>
      <c r="E10" s="5"/>
      <c r="F10" s="6"/>
      <c r="G10" s="6"/>
      <c r="H10" s="75"/>
      <c r="I10" s="72"/>
      <c r="J10" s="55"/>
      <c r="K10" s="78">
        <f t="shared" si="0"/>
        <v>0</v>
      </c>
      <c r="L10" s="26" t="str">
        <f t="shared" si="1"/>
        <v/>
      </c>
      <c r="M10" s="53"/>
      <c r="N10" s="27" t="e">
        <f>VLOOKUP($E10&amp;$F10,市町村コード!B:C,2,0)</f>
        <v>#N/A</v>
      </c>
      <c r="O10" s="11" t="str">
        <f t="shared" si="2"/>
        <v/>
      </c>
      <c r="P10" s="11" t="str">
        <f t="shared" si="3"/>
        <v/>
      </c>
      <c r="Q10" s="11" t="str">
        <f t="shared" si="4"/>
        <v/>
      </c>
      <c r="R10" s="11" t="str">
        <f t="shared" si="5"/>
        <v/>
      </c>
    </row>
    <row r="11" spans="1:18" ht="33" customHeight="1" x14ac:dyDescent="0.15">
      <c r="A11" s="45"/>
      <c r="B11" s="4">
        <v>6</v>
      </c>
      <c r="C11" s="5"/>
      <c r="D11" s="5"/>
      <c r="E11" s="5"/>
      <c r="F11" s="6"/>
      <c r="G11" s="6"/>
      <c r="H11" s="75"/>
      <c r="I11" s="72"/>
      <c r="J11" s="55"/>
      <c r="K11" s="78">
        <f t="shared" si="0"/>
        <v>0</v>
      </c>
      <c r="L11" s="26" t="str">
        <f t="shared" si="1"/>
        <v/>
      </c>
      <c r="M11" s="53"/>
      <c r="N11" s="27" t="e">
        <f>VLOOKUP($E11&amp;$F11,市町村コード!B:C,2,0)</f>
        <v>#N/A</v>
      </c>
      <c r="O11" s="11" t="str">
        <f t="shared" si="2"/>
        <v/>
      </c>
      <c r="P11" s="11" t="str">
        <f t="shared" si="3"/>
        <v/>
      </c>
      <c r="Q11" s="11" t="str">
        <f t="shared" si="4"/>
        <v/>
      </c>
      <c r="R11" s="11" t="str">
        <f t="shared" si="5"/>
        <v/>
      </c>
    </row>
    <row r="12" spans="1:18" ht="33" customHeight="1" x14ac:dyDescent="0.15">
      <c r="A12" s="45"/>
      <c r="B12" s="4">
        <v>7</v>
      </c>
      <c r="C12" s="5"/>
      <c r="D12" s="5"/>
      <c r="E12" s="5"/>
      <c r="F12" s="6"/>
      <c r="G12" s="6"/>
      <c r="H12" s="75"/>
      <c r="I12" s="72"/>
      <c r="J12" s="55"/>
      <c r="K12" s="78">
        <f t="shared" si="0"/>
        <v>0</v>
      </c>
      <c r="L12" s="26" t="str">
        <f t="shared" si="1"/>
        <v/>
      </c>
      <c r="M12" s="53"/>
      <c r="N12" s="27" t="e">
        <f>VLOOKUP($E12&amp;$F12,市町村コード!B:C,2,0)</f>
        <v>#N/A</v>
      </c>
      <c r="O12" s="11" t="str">
        <f t="shared" si="2"/>
        <v/>
      </c>
      <c r="P12" s="11" t="str">
        <f t="shared" si="3"/>
        <v/>
      </c>
      <c r="Q12" s="11" t="str">
        <f t="shared" si="4"/>
        <v/>
      </c>
      <c r="R12" s="11" t="str">
        <f t="shared" si="5"/>
        <v/>
      </c>
    </row>
    <row r="13" spans="1:18" ht="33" customHeight="1" x14ac:dyDescent="0.15">
      <c r="A13" s="45"/>
      <c r="B13" s="4">
        <v>8</v>
      </c>
      <c r="C13" s="5"/>
      <c r="D13" s="5"/>
      <c r="E13" s="5"/>
      <c r="F13" s="6"/>
      <c r="G13" s="6"/>
      <c r="H13" s="75"/>
      <c r="I13" s="72"/>
      <c r="J13" s="55"/>
      <c r="K13" s="78">
        <f t="shared" si="0"/>
        <v>0</v>
      </c>
      <c r="L13" s="26" t="str">
        <f t="shared" si="1"/>
        <v/>
      </c>
      <c r="M13" s="53"/>
      <c r="N13" s="27" t="e">
        <f>VLOOKUP($E13&amp;$F13,市町村コード!B:C,2,0)</f>
        <v>#N/A</v>
      </c>
      <c r="O13" s="11" t="str">
        <f t="shared" si="2"/>
        <v/>
      </c>
      <c r="P13" s="11" t="str">
        <f t="shared" si="3"/>
        <v/>
      </c>
      <c r="Q13" s="11" t="str">
        <f t="shared" si="4"/>
        <v/>
      </c>
      <c r="R13" s="11" t="str">
        <f t="shared" si="5"/>
        <v/>
      </c>
    </row>
    <row r="14" spans="1:18" ht="33" customHeight="1" x14ac:dyDescent="0.15">
      <c r="A14" s="45"/>
      <c r="B14" s="4">
        <v>9</v>
      </c>
      <c r="C14" s="5"/>
      <c r="D14" s="5"/>
      <c r="E14" s="5"/>
      <c r="F14" s="6"/>
      <c r="G14" s="6"/>
      <c r="H14" s="75"/>
      <c r="I14" s="72"/>
      <c r="J14" s="55"/>
      <c r="K14" s="78">
        <f t="shared" si="0"/>
        <v>0</v>
      </c>
      <c r="L14" s="26" t="str">
        <f t="shared" si="1"/>
        <v/>
      </c>
      <c r="M14" s="53"/>
      <c r="N14" s="27" t="e">
        <f>VLOOKUP($E14&amp;$F14,市町村コード!B:C,2,0)</f>
        <v>#N/A</v>
      </c>
      <c r="O14" s="11" t="str">
        <f t="shared" si="2"/>
        <v/>
      </c>
      <c r="P14" s="11" t="str">
        <f t="shared" si="3"/>
        <v/>
      </c>
      <c r="Q14" s="11" t="str">
        <f t="shared" si="4"/>
        <v/>
      </c>
      <c r="R14" s="11" t="str">
        <f t="shared" si="5"/>
        <v/>
      </c>
    </row>
    <row r="15" spans="1:18" ht="33" customHeight="1" x14ac:dyDescent="0.15">
      <c r="A15" s="45"/>
      <c r="B15" s="4">
        <v>10</v>
      </c>
      <c r="C15" s="5"/>
      <c r="D15" s="5"/>
      <c r="E15" s="5"/>
      <c r="F15" s="6"/>
      <c r="G15" s="6"/>
      <c r="H15" s="75"/>
      <c r="I15" s="72"/>
      <c r="J15" s="55"/>
      <c r="K15" s="78">
        <f t="shared" si="0"/>
        <v>0</v>
      </c>
      <c r="L15" s="26" t="str">
        <f t="shared" si="1"/>
        <v/>
      </c>
      <c r="M15" s="53"/>
      <c r="N15" s="27" t="e">
        <f>VLOOKUP($E15&amp;$F15,市町村コード!B:C,2,0)</f>
        <v>#N/A</v>
      </c>
      <c r="O15" s="11" t="str">
        <f t="shared" si="2"/>
        <v/>
      </c>
      <c r="P15" s="11" t="str">
        <f t="shared" si="3"/>
        <v/>
      </c>
      <c r="Q15" s="11" t="str">
        <f t="shared" si="4"/>
        <v/>
      </c>
      <c r="R15" s="11" t="str">
        <f t="shared" si="5"/>
        <v/>
      </c>
    </row>
    <row r="16" spans="1:18" ht="33" customHeight="1" x14ac:dyDescent="0.15">
      <c r="A16" s="45"/>
      <c r="B16" s="4">
        <v>11</v>
      </c>
      <c r="C16" s="5"/>
      <c r="D16" s="5"/>
      <c r="E16" s="5"/>
      <c r="F16" s="6"/>
      <c r="G16" s="6"/>
      <c r="H16" s="75"/>
      <c r="I16" s="72"/>
      <c r="J16" s="55"/>
      <c r="K16" s="78">
        <f t="shared" si="0"/>
        <v>0</v>
      </c>
      <c r="L16" s="26" t="str">
        <f t="shared" si="1"/>
        <v/>
      </c>
      <c r="M16" s="53"/>
      <c r="N16" s="27" t="e">
        <f>VLOOKUP($E16&amp;$F16,市町村コード!B:C,2,0)</f>
        <v>#N/A</v>
      </c>
      <c r="O16" s="11" t="str">
        <f t="shared" si="2"/>
        <v/>
      </c>
      <c r="P16" s="11" t="str">
        <f t="shared" si="3"/>
        <v/>
      </c>
      <c r="Q16" s="11" t="str">
        <f t="shared" si="4"/>
        <v/>
      </c>
      <c r="R16" s="11" t="str">
        <f t="shared" si="5"/>
        <v/>
      </c>
    </row>
    <row r="17" spans="1:18" ht="33" customHeight="1" x14ac:dyDescent="0.15">
      <c r="A17" s="45"/>
      <c r="B17" s="4">
        <v>12</v>
      </c>
      <c r="C17" s="5"/>
      <c r="D17" s="5"/>
      <c r="E17" s="5"/>
      <c r="F17" s="6"/>
      <c r="G17" s="6"/>
      <c r="H17" s="75"/>
      <c r="I17" s="72"/>
      <c r="J17" s="55"/>
      <c r="K17" s="78">
        <f t="shared" si="0"/>
        <v>0</v>
      </c>
      <c r="L17" s="26" t="str">
        <f t="shared" si="1"/>
        <v/>
      </c>
      <c r="M17" s="53"/>
      <c r="N17" s="27" t="e">
        <f>VLOOKUP($E17&amp;$F17,市町村コード!B:C,2,0)</f>
        <v>#N/A</v>
      </c>
      <c r="O17" s="11" t="str">
        <f t="shared" si="2"/>
        <v/>
      </c>
      <c r="P17" s="11" t="str">
        <f t="shared" si="3"/>
        <v/>
      </c>
      <c r="Q17" s="11" t="str">
        <f t="shared" si="4"/>
        <v/>
      </c>
      <c r="R17" s="11" t="str">
        <f t="shared" si="5"/>
        <v/>
      </c>
    </row>
    <row r="18" spans="1:18" ht="33" customHeight="1" x14ac:dyDescent="0.15">
      <c r="A18" s="45"/>
      <c r="B18" s="4">
        <v>13</v>
      </c>
      <c r="C18" s="5"/>
      <c r="D18" s="5"/>
      <c r="E18" s="5"/>
      <c r="F18" s="6"/>
      <c r="G18" s="6"/>
      <c r="H18" s="75"/>
      <c r="I18" s="72"/>
      <c r="J18" s="55"/>
      <c r="K18" s="78">
        <f t="shared" si="0"/>
        <v>0</v>
      </c>
      <c r="L18" s="26" t="str">
        <f t="shared" si="1"/>
        <v/>
      </c>
      <c r="M18" s="53"/>
      <c r="N18" s="27" t="e">
        <f>VLOOKUP($E18&amp;$F18,市町村コード!B:C,2,0)</f>
        <v>#N/A</v>
      </c>
      <c r="O18" s="11" t="str">
        <f t="shared" si="2"/>
        <v/>
      </c>
      <c r="P18" s="11" t="str">
        <f t="shared" si="3"/>
        <v/>
      </c>
      <c r="Q18" s="11" t="str">
        <f t="shared" si="4"/>
        <v/>
      </c>
      <c r="R18" s="11" t="str">
        <f t="shared" si="5"/>
        <v/>
      </c>
    </row>
    <row r="19" spans="1:18" ht="33" customHeight="1" x14ac:dyDescent="0.15">
      <c r="A19" s="45"/>
      <c r="B19" s="4">
        <v>14</v>
      </c>
      <c r="C19" s="5"/>
      <c r="D19" s="5"/>
      <c r="E19" s="5"/>
      <c r="F19" s="6"/>
      <c r="G19" s="6"/>
      <c r="H19" s="75"/>
      <c r="I19" s="72"/>
      <c r="J19" s="55"/>
      <c r="K19" s="78">
        <f t="shared" si="0"/>
        <v>0</v>
      </c>
      <c r="L19" s="26" t="str">
        <f t="shared" si="1"/>
        <v/>
      </c>
      <c r="M19" s="53"/>
      <c r="N19" s="27" t="e">
        <f>VLOOKUP($E19&amp;$F19,市町村コード!B:C,2,0)</f>
        <v>#N/A</v>
      </c>
      <c r="O19" s="11" t="str">
        <f t="shared" si="2"/>
        <v/>
      </c>
      <c r="P19" s="11" t="str">
        <f t="shared" si="3"/>
        <v/>
      </c>
      <c r="Q19" s="11" t="str">
        <f t="shared" si="4"/>
        <v/>
      </c>
      <c r="R19" s="11" t="str">
        <f t="shared" si="5"/>
        <v/>
      </c>
    </row>
    <row r="20" spans="1:18" ht="33" customHeight="1" x14ac:dyDescent="0.15">
      <c r="A20" s="45"/>
      <c r="B20" s="4">
        <v>15</v>
      </c>
      <c r="C20" s="5"/>
      <c r="D20" s="5"/>
      <c r="E20" s="5"/>
      <c r="F20" s="6"/>
      <c r="G20" s="6"/>
      <c r="H20" s="75"/>
      <c r="I20" s="72"/>
      <c r="J20" s="55"/>
      <c r="K20" s="78">
        <f t="shared" si="0"/>
        <v>0</v>
      </c>
      <c r="L20" s="26" t="str">
        <f t="shared" si="1"/>
        <v/>
      </c>
      <c r="M20" s="53"/>
      <c r="N20" s="27" t="e">
        <f>VLOOKUP($E20&amp;$F20,市町村コード!B:C,2,0)</f>
        <v>#N/A</v>
      </c>
      <c r="O20" s="11" t="str">
        <f t="shared" si="2"/>
        <v/>
      </c>
      <c r="P20" s="11" t="str">
        <f t="shared" si="3"/>
        <v/>
      </c>
      <c r="Q20" s="11" t="str">
        <f t="shared" si="4"/>
        <v/>
      </c>
      <c r="R20" s="11" t="str">
        <f t="shared" si="5"/>
        <v/>
      </c>
    </row>
    <row r="21" spans="1:18" ht="33" customHeight="1" x14ac:dyDescent="0.15">
      <c r="A21" s="45"/>
      <c r="B21" s="4">
        <v>16</v>
      </c>
      <c r="C21" s="5"/>
      <c r="D21" s="5"/>
      <c r="E21" s="5"/>
      <c r="F21" s="6"/>
      <c r="G21" s="6"/>
      <c r="H21" s="75"/>
      <c r="I21" s="72"/>
      <c r="J21" s="55"/>
      <c r="K21" s="78">
        <f t="shared" si="0"/>
        <v>0</v>
      </c>
      <c r="L21" s="26" t="str">
        <f t="shared" si="1"/>
        <v/>
      </c>
      <c r="M21" s="53"/>
      <c r="N21" s="27" t="e">
        <f>VLOOKUP($E21&amp;$F21,市町村コード!B:C,2,0)</f>
        <v>#N/A</v>
      </c>
      <c r="O21" s="11" t="str">
        <f t="shared" si="2"/>
        <v/>
      </c>
      <c r="P21" s="11" t="str">
        <f t="shared" si="3"/>
        <v/>
      </c>
      <c r="Q21" s="11" t="str">
        <f t="shared" si="4"/>
        <v/>
      </c>
      <c r="R21" s="11" t="str">
        <f t="shared" si="5"/>
        <v/>
      </c>
    </row>
    <row r="22" spans="1:18" ht="33" customHeight="1" x14ac:dyDescent="0.15">
      <c r="A22" s="45"/>
      <c r="B22" s="4">
        <v>17</v>
      </c>
      <c r="C22" s="5"/>
      <c r="D22" s="5"/>
      <c r="E22" s="5"/>
      <c r="F22" s="6"/>
      <c r="G22" s="6"/>
      <c r="H22" s="75"/>
      <c r="I22" s="72"/>
      <c r="J22" s="55"/>
      <c r="K22" s="78">
        <f t="shared" si="0"/>
        <v>0</v>
      </c>
      <c r="L22" s="26" t="str">
        <f t="shared" si="1"/>
        <v/>
      </c>
      <c r="M22" s="53"/>
      <c r="N22" s="27" t="e">
        <f>VLOOKUP($E22&amp;$F22,市町村コード!B:C,2,0)</f>
        <v>#N/A</v>
      </c>
      <c r="O22" s="11" t="str">
        <f t="shared" si="2"/>
        <v/>
      </c>
      <c r="P22" s="11" t="str">
        <f t="shared" si="3"/>
        <v/>
      </c>
      <c r="Q22" s="11" t="str">
        <f t="shared" si="4"/>
        <v/>
      </c>
      <c r="R22" s="11" t="str">
        <f t="shared" si="5"/>
        <v/>
      </c>
    </row>
    <row r="23" spans="1:18" ht="33" customHeight="1" x14ac:dyDescent="0.15">
      <c r="A23" s="45"/>
      <c r="B23" s="4">
        <v>18</v>
      </c>
      <c r="C23" s="5"/>
      <c r="D23" s="5"/>
      <c r="E23" s="5"/>
      <c r="F23" s="6"/>
      <c r="G23" s="6"/>
      <c r="H23" s="75"/>
      <c r="I23" s="72"/>
      <c r="J23" s="55"/>
      <c r="K23" s="78">
        <f t="shared" si="0"/>
        <v>0</v>
      </c>
      <c r="L23" s="26" t="str">
        <f t="shared" si="1"/>
        <v/>
      </c>
      <c r="M23" s="53"/>
      <c r="N23" s="27" t="e">
        <f>VLOOKUP($E23&amp;$F23,市町村コード!B:C,2,0)</f>
        <v>#N/A</v>
      </c>
      <c r="O23" s="11" t="str">
        <f t="shared" si="2"/>
        <v/>
      </c>
      <c r="P23" s="11" t="str">
        <f t="shared" si="3"/>
        <v/>
      </c>
      <c r="Q23" s="11" t="str">
        <f t="shared" si="4"/>
        <v/>
      </c>
      <c r="R23" s="11" t="str">
        <f t="shared" si="5"/>
        <v/>
      </c>
    </row>
    <row r="24" spans="1:18" ht="33" customHeight="1" x14ac:dyDescent="0.15">
      <c r="A24" s="45"/>
      <c r="B24" s="4">
        <v>19</v>
      </c>
      <c r="C24" s="5"/>
      <c r="D24" s="5"/>
      <c r="E24" s="5"/>
      <c r="F24" s="6"/>
      <c r="G24" s="6"/>
      <c r="H24" s="75"/>
      <c r="I24" s="72"/>
      <c r="J24" s="55"/>
      <c r="K24" s="78">
        <f t="shared" si="0"/>
        <v>0</v>
      </c>
      <c r="L24" s="26" t="str">
        <f t="shared" si="1"/>
        <v/>
      </c>
      <c r="M24" s="53"/>
      <c r="N24" s="27" t="e">
        <f>VLOOKUP($E24&amp;$F24,市町村コード!B:C,2,0)</f>
        <v>#N/A</v>
      </c>
      <c r="O24" s="11" t="str">
        <f t="shared" si="2"/>
        <v/>
      </c>
      <c r="P24" s="11" t="str">
        <f t="shared" si="3"/>
        <v/>
      </c>
      <c r="Q24" s="11" t="str">
        <f t="shared" si="4"/>
        <v/>
      </c>
      <c r="R24" s="11" t="str">
        <f t="shared" si="5"/>
        <v/>
      </c>
    </row>
    <row r="25" spans="1:18" ht="33" customHeight="1" x14ac:dyDescent="0.15">
      <c r="A25" s="45"/>
      <c r="B25" s="4">
        <v>20</v>
      </c>
      <c r="C25" s="5"/>
      <c r="D25" s="5"/>
      <c r="E25" s="5"/>
      <c r="F25" s="6"/>
      <c r="G25" s="6"/>
      <c r="H25" s="75"/>
      <c r="I25" s="72"/>
      <c r="J25" s="55"/>
      <c r="K25" s="78">
        <f t="shared" si="0"/>
        <v>0</v>
      </c>
      <c r="L25" s="26" t="str">
        <f t="shared" si="1"/>
        <v/>
      </c>
      <c r="M25" s="53"/>
      <c r="N25" s="27" t="e">
        <f>VLOOKUP($E25&amp;$F25,市町村コード!B:C,2,0)</f>
        <v>#N/A</v>
      </c>
      <c r="O25" s="11" t="str">
        <f t="shared" si="2"/>
        <v/>
      </c>
      <c r="P25" s="11" t="str">
        <f t="shared" si="3"/>
        <v/>
      </c>
      <c r="Q25" s="11" t="str">
        <f t="shared" si="4"/>
        <v/>
      </c>
      <c r="R25" s="11" t="str">
        <f t="shared" si="5"/>
        <v/>
      </c>
    </row>
    <row r="26" spans="1:18" ht="33" customHeight="1" x14ac:dyDescent="0.15">
      <c r="A26" s="45"/>
      <c r="B26" s="7"/>
      <c r="C26" s="5"/>
      <c r="D26" s="5"/>
      <c r="E26" s="5"/>
      <c r="F26" s="6"/>
      <c r="G26" s="6"/>
      <c r="H26" s="75"/>
      <c r="I26" s="72"/>
      <c r="J26" s="55"/>
      <c r="K26" s="78">
        <f t="shared" si="0"/>
        <v>0</v>
      </c>
      <c r="L26" s="26" t="str">
        <f t="shared" si="1"/>
        <v/>
      </c>
      <c r="M26" s="53"/>
      <c r="N26" s="27" t="e">
        <f>VLOOKUP($E26&amp;$F26,市町村コード!B:C,2,0)</f>
        <v>#N/A</v>
      </c>
      <c r="O26" s="11" t="str">
        <f t="shared" si="2"/>
        <v/>
      </c>
      <c r="P26" s="11" t="str">
        <f t="shared" si="3"/>
        <v/>
      </c>
      <c r="Q26" s="11" t="str">
        <f t="shared" si="4"/>
        <v/>
      </c>
      <c r="R26" s="11" t="str">
        <f t="shared" si="5"/>
        <v/>
      </c>
    </row>
    <row r="27" spans="1:18" ht="33" customHeight="1" x14ac:dyDescent="0.15">
      <c r="A27" s="45"/>
      <c r="B27" s="4"/>
      <c r="C27" s="5"/>
      <c r="D27" s="5"/>
      <c r="E27" s="5"/>
      <c r="F27" s="6"/>
      <c r="G27" s="6"/>
      <c r="H27" s="75"/>
      <c r="I27" s="72"/>
      <c r="J27" s="55"/>
      <c r="K27" s="78">
        <f t="shared" si="0"/>
        <v>0</v>
      </c>
      <c r="L27" s="26" t="str">
        <f t="shared" si="1"/>
        <v/>
      </c>
      <c r="M27" s="53"/>
      <c r="N27" s="27" t="e">
        <f>VLOOKUP($E27&amp;$F27,市町村コード!B:C,2,0)</f>
        <v>#N/A</v>
      </c>
      <c r="O27" s="11" t="str">
        <f t="shared" si="2"/>
        <v/>
      </c>
      <c r="P27" s="11" t="str">
        <f t="shared" si="3"/>
        <v/>
      </c>
      <c r="Q27" s="11" t="str">
        <f t="shared" si="4"/>
        <v/>
      </c>
      <c r="R27" s="11" t="str">
        <f t="shared" si="5"/>
        <v/>
      </c>
    </row>
    <row r="28" spans="1:18" ht="33" customHeight="1" x14ac:dyDescent="0.15">
      <c r="A28" s="45"/>
      <c r="B28" s="4"/>
      <c r="C28" s="5"/>
      <c r="D28" s="5"/>
      <c r="E28" s="5"/>
      <c r="F28" s="6"/>
      <c r="G28" s="6"/>
      <c r="H28" s="75"/>
      <c r="I28" s="72"/>
      <c r="J28" s="55"/>
      <c r="K28" s="78">
        <f t="shared" si="0"/>
        <v>0</v>
      </c>
      <c r="L28" s="26" t="str">
        <f t="shared" si="1"/>
        <v/>
      </c>
      <c r="M28" s="53"/>
      <c r="N28" s="27" t="e">
        <f>VLOOKUP($E28&amp;$F28,市町村コード!B:C,2,0)</f>
        <v>#N/A</v>
      </c>
      <c r="O28" s="11" t="str">
        <f t="shared" si="2"/>
        <v/>
      </c>
      <c r="P28" s="11" t="str">
        <f t="shared" si="3"/>
        <v/>
      </c>
      <c r="Q28" s="11" t="str">
        <f t="shared" si="4"/>
        <v/>
      </c>
      <c r="R28" s="11" t="str">
        <f t="shared" si="5"/>
        <v/>
      </c>
    </row>
    <row r="29" spans="1:18" ht="33" customHeight="1" x14ac:dyDescent="0.15">
      <c r="A29" s="45"/>
      <c r="B29" s="4"/>
      <c r="C29" s="5"/>
      <c r="D29" s="5"/>
      <c r="E29" s="5"/>
      <c r="F29" s="6"/>
      <c r="G29" s="6"/>
      <c r="H29" s="75"/>
      <c r="I29" s="72"/>
      <c r="J29" s="55"/>
      <c r="K29" s="78">
        <f t="shared" si="0"/>
        <v>0</v>
      </c>
      <c r="L29" s="26" t="str">
        <f t="shared" si="1"/>
        <v/>
      </c>
      <c r="M29" s="53"/>
      <c r="N29" s="27" t="e">
        <f>VLOOKUP($E29&amp;$F29,市町村コード!B:C,2,0)</f>
        <v>#N/A</v>
      </c>
      <c r="O29" s="11" t="str">
        <f t="shared" si="2"/>
        <v/>
      </c>
      <c r="P29" s="11" t="str">
        <f t="shared" si="3"/>
        <v/>
      </c>
      <c r="Q29" s="11" t="str">
        <f t="shared" si="4"/>
        <v/>
      </c>
      <c r="R29" s="11" t="str">
        <f t="shared" si="5"/>
        <v/>
      </c>
    </row>
    <row r="30" spans="1:18" ht="33" customHeight="1" x14ac:dyDescent="0.15">
      <c r="A30" s="45"/>
      <c r="B30" s="4"/>
      <c r="C30" s="5"/>
      <c r="D30" s="5"/>
      <c r="E30" s="5"/>
      <c r="F30" s="6"/>
      <c r="G30" s="6"/>
      <c r="H30" s="75"/>
      <c r="I30" s="72"/>
      <c r="J30" s="55"/>
      <c r="K30" s="78">
        <f t="shared" si="0"/>
        <v>0</v>
      </c>
      <c r="L30" s="26" t="str">
        <f t="shared" si="1"/>
        <v/>
      </c>
      <c r="M30" s="53"/>
      <c r="N30" s="27" t="e">
        <f>VLOOKUP($E30&amp;$F30,市町村コード!B:C,2,0)</f>
        <v>#N/A</v>
      </c>
      <c r="O30" s="11" t="str">
        <f t="shared" si="2"/>
        <v/>
      </c>
      <c r="P30" s="11" t="str">
        <f t="shared" si="3"/>
        <v/>
      </c>
      <c r="Q30" s="11" t="str">
        <f t="shared" si="4"/>
        <v/>
      </c>
      <c r="R30" s="11" t="str">
        <f t="shared" si="5"/>
        <v/>
      </c>
    </row>
    <row r="31" spans="1:18" ht="33" customHeight="1" x14ac:dyDescent="0.15">
      <c r="A31" s="45"/>
      <c r="B31" s="4"/>
      <c r="C31" s="5"/>
      <c r="D31" s="5"/>
      <c r="E31" s="5"/>
      <c r="F31" s="6"/>
      <c r="G31" s="6"/>
      <c r="H31" s="75"/>
      <c r="I31" s="72"/>
      <c r="J31" s="55"/>
      <c r="K31" s="78">
        <f t="shared" si="0"/>
        <v>0</v>
      </c>
      <c r="L31" s="26" t="str">
        <f t="shared" si="1"/>
        <v/>
      </c>
      <c r="M31" s="53"/>
      <c r="N31" s="27" t="e">
        <f>VLOOKUP($E31&amp;$F31,市町村コード!B:C,2,0)</f>
        <v>#N/A</v>
      </c>
      <c r="O31" s="11" t="str">
        <f t="shared" si="2"/>
        <v/>
      </c>
      <c r="P31" s="11" t="str">
        <f t="shared" si="3"/>
        <v/>
      </c>
      <c r="Q31" s="11" t="str">
        <f t="shared" si="4"/>
        <v/>
      </c>
      <c r="R31" s="11" t="str">
        <f t="shared" si="5"/>
        <v/>
      </c>
    </row>
    <row r="32" spans="1:18" ht="33" customHeight="1" x14ac:dyDescent="0.15">
      <c r="A32" s="45"/>
      <c r="B32" s="4"/>
      <c r="C32" s="5"/>
      <c r="D32" s="5"/>
      <c r="E32" s="5"/>
      <c r="F32" s="6"/>
      <c r="G32" s="6"/>
      <c r="H32" s="75"/>
      <c r="I32" s="72"/>
      <c r="J32" s="55"/>
      <c r="K32" s="78">
        <f t="shared" si="0"/>
        <v>0</v>
      </c>
      <c r="L32" s="26" t="str">
        <f t="shared" si="1"/>
        <v/>
      </c>
      <c r="M32" s="53"/>
      <c r="N32" s="27" t="e">
        <f>VLOOKUP($E32&amp;$F32,市町村コード!B:C,2,0)</f>
        <v>#N/A</v>
      </c>
      <c r="O32" s="11" t="str">
        <f t="shared" si="2"/>
        <v/>
      </c>
      <c r="P32" s="11" t="str">
        <f t="shared" si="3"/>
        <v/>
      </c>
      <c r="Q32" s="11" t="str">
        <f t="shared" si="4"/>
        <v/>
      </c>
      <c r="R32" s="11" t="str">
        <f t="shared" si="5"/>
        <v/>
      </c>
    </row>
    <row r="33" spans="1:18" ht="33" customHeight="1" x14ac:dyDescent="0.15">
      <c r="A33" s="45"/>
      <c r="B33" s="4"/>
      <c r="C33" s="5"/>
      <c r="D33" s="5"/>
      <c r="E33" s="5"/>
      <c r="F33" s="6"/>
      <c r="G33" s="6"/>
      <c r="H33" s="75"/>
      <c r="I33" s="72"/>
      <c r="J33" s="55"/>
      <c r="K33" s="78">
        <f t="shared" si="0"/>
        <v>0</v>
      </c>
      <c r="L33" s="26" t="str">
        <f t="shared" si="1"/>
        <v/>
      </c>
      <c r="M33" s="53"/>
      <c r="N33" s="27" t="e">
        <f>VLOOKUP($E33&amp;$F33,市町村コード!B:C,2,0)</f>
        <v>#N/A</v>
      </c>
      <c r="O33" s="11" t="str">
        <f t="shared" si="2"/>
        <v/>
      </c>
      <c r="P33" s="11" t="str">
        <f t="shared" si="3"/>
        <v/>
      </c>
      <c r="Q33" s="11" t="str">
        <f t="shared" si="4"/>
        <v/>
      </c>
      <c r="R33" s="11" t="str">
        <f t="shared" si="5"/>
        <v/>
      </c>
    </row>
    <row r="34" spans="1:18" ht="33" customHeight="1" x14ac:dyDescent="0.15">
      <c r="A34" s="45"/>
      <c r="B34" s="4"/>
      <c r="C34" s="5"/>
      <c r="D34" s="5"/>
      <c r="E34" s="5"/>
      <c r="F34" s="6"/>
      <c r="G34" s="6"/>
      <c r="H34" s="75"/>
      <c r="I34" s="72"/>
      <c r="J34" s="55"/>
      <c r="K34" s="78">
        <f t="shared" si="0"/>
        <v>0</v>
      </c>
      <c r="L34" s="26" t="str">
        <f t="shared" si="1"/>
        <v/>
      </c>
      <c r="M34" s="53"/>
      <c r="N34" s="27" t="e">
        <f>VLOOKUP($E34&amp;$F34,市町村コード!B:C,2,0)</f>
        <v>#N/A</v>
      </c>
      <c r="O34" s="11" t="str">
        <f t="shared" si="2"/>
        <v/>
      </c>
      <c r="P34" s="11" t="str">
        <f t="shared" si="3"/>
        <v/>
      </c>
      <c r="Q34" s="11" t="str">
        <f t="shared" si="4"/>
        <v/>
      </c>
      <c r="R34" s="11" t="str">
        <f t="shared" si="5"/>
        <v/>
      </c>
    </row>
    <row r="35" spans="1:18" ht="33" customHeight="1" x14ac:dyDescent="0.15">
      <c r="A35" s="45"/>
      <c r="B35" s="4"/>
      <c r="C35" s="5"/>
      <c r="D35" s="5"/>
      <c r="E35" s="5"/>
      <c r="F35" s="6"/>
      <c r="G35" s="6"/>
      <c r="H35" s="75"/>
      <c r="I35" s="72"/>
      <c r="J35" s="55"/>
      <c r="K35" s="78">
        <f t="shared" si="0"/>
        <v>0</v>
      </c>
      <c r="L35" s="26" t="str">
        <f t="shared" si="1"/>
        <v/>
      </c>
      <c r="M35" s="53"/>
      <c r="N35" s="27" t="e">
        <f>VLOOKUP($E35&amp;$F35,市町村コード!B:C,2,0)</f>
        <v>#N/A</v>
      </c>
      <c r="O35" s="11" t="str">
        <f t="shared" si="2"/>
        <v/>
      </c>
      <c r="P35" s="11" t="str">
        <f t="shared" si="3"/>
        <v/>
      </c>
      <c r="Q35" s="11" t="str">
        <f t="shared" si="4"/>
        <v/>
      </c>
      <c r="R35" s="11" t="str">
        <f t="shared" si="5"/>
        <v/>
      </c>
    </row>
    <row r="36" spans="1:18" ht="33" customHeight="1" x14ac:dyDescent="0.15">
      <c r="A36" s="45"/>
      <c r="B36" s="4"/>
      <c r="C36" s="5"/>
      <c r="D36" s="5"/>
      <c r="E36" s="5"/>
      <c r="F36" s="6"/>
      <c r="G36" s="6"/>
      <c r="H36" s="75"/>
      <c r="I36" s="72"/>
      <c r="J36" s="55"/>
      <c r="K36" s="78">
        <f t="shared" si="0"/>
        <v>0</v>
      </c>
      <c r="L36" s="26" t="str">
        <f t="shared" si="1"/>
        <v/>
      </c>
      <c r="M36" s="53"/>
      <c r="N36" s="27" t="e">
        <f>VLOOKUP($E36&amp;$F36,市町村コード!B:C,2,0)</f>
        <v>#N/A</v>
      </c>
      <c r="O36" s="11" t="str">
        <f t="shared" si="2"/>
        <v/>
      </c>
      <c r="P36" s="11" t="str">
        <f t="shared" si="3"/>
        <v/>
      </c>
      <c r="Q36" s="11" t="str">
        <f t="shared" si="4"/>
        <v/>
      </c>
      <c r="R36" s="11" t="str">
        <f t="shared" si="5"/>
        <v/>
      </c>
    </row>
    <row r="37" spans="1:18" ht="33" customHeight="1" x14ac:dyDescent="0.15">
      <c r="A37" s="45"/>
      <c r="B37" s="4"/>
      <c r="C37" s="5"/>
      <c r="D37" s="5"/>
      <c r="E37" s="5"/>
      <c r="F37" s="6"/>
      <c r="G37" s="6"/>
      <c r="H37" s="75"/>
      <c r="I37" s="72"/>
      <c r="J37" s="55"/>
      <c r="K37" s="78">
        <f t="shared" si="0"/>
        <v>0</v>
      </c>
      <c r="L37" s="26" t="str">
        <f t="shared" si="1"/>
        <v/>
      </c>
      <c r="M37" s="53"/>
      <c r="N37" s="27" t="e">
        <f>VLOOKUP($E37&amp;$F37,市町村コード!B:C,2,0)</f>
        <v>#N/A</v>
      </c>
      <c r="O37" s="11" t="str">
        <f t="shared" si="2"/>
        <v/>
      </c>
      <c r="P37" s="11" t="str">
        <f t="shared" si="3"/>
        <v/>
      </c>
      <c r="Q37" s="11" t="str">
        <f t="shared" si="4"/>
        <v/>
      </c>
      <c r="R37" s="11" t="str">
        <f t="shared" si="5"/>
        <v/>
      </c>
    </row>
    <row r="38" spans="1:18" ht="33" customHeight="1" x14ac:dyDescent="0.15">
      <c r="A38" s="45"/>
      <c r="B38" s="4"/>
      <c r="C38" s="5"/>
      <c r="D38" s="5"/>
      <c r="E38" s="5"/>
      <c r="F38" s="6"/>
      <c r="G38" s="6"/>
      <c r="H38" s="75"/>
      <c r="I38" s="72"/>
      <c r="J38" s="55"/>
      <c r="K38" s="78">
        <f t="shared" ref="K38:K69" si="6">IF(M38=1,I38,0)</f>
        <v>0</v>
      </c>
      <c r="L38" s="26" t="str">
        <f t="shared" ref="L38:L70" si="7">IF(O38=FALSE,"助成金額エラー","")</f>
        <v/>
      </c>
      <c r="M38" s="53"/>
      <c r="N38" s="27" t="e">
        <f>VLOOKUP($E38&amp;$F38,市町村コード!B:C,2,0)</f>
        <v>#N/A</v>
      </c>
      <c r="O38" s="11" t="str">
        <f t="shared" si="2"/>
        <v/>
      </c>
      <c r="P38" s="11" t="str">
        <f t="shared" si="3"/>
        <v/>
      </c>
      <c r="Q38" s="11" t="str">
        <f t="shared" si="4"/>
        <v/>
      </c>
      <c r="R38" s="11" t="str">
        <f t="shared" si="5"/>
        <v/>
      </c>
    </row>
    <row r="39" spans="1:18" ht="33" customHeight="1" x14ac:dyDescent="0.15">
      <c r="A39" s="45"/>
      <c r="B39" s="4"/>
      <c r="C39" s="5"/>
      <c r="D39" s="5"/>
      <c r="E39" s="5"/>
      <c r="F39" s="6"/>
      <c r="G39" s="6"/>
      <c r="H39" s="75"/>
      <c r="I39" s="72"/>
      <c r="J39" s="55"/>
      <c r="K39" s="78">
        <f t="shared" si="6"/>
        <v>0</v>
      </c>
      <c r="L39" s="26" t="str">
        <f t="shared" si="7"/>
        <v/>
      </c>
      <c r="M39" s="53"/>
      <c r="N39" s="27" t="e">
        <f>VLOOKUP($E39&amp;$F39,市町村コード!B:C,2,0)</f>
        <v>#N/A</v>
      </c>
      <c r="O39" s="11" t="str">
        <f t="shared" si="2"/>
        <v/>
      </c>
      <c r="P39" s="11" t="str">
        <f t="shared" si="3"/>
        <v/>
      </c>
      <c r="Q39" s="11" t="str">
        <f t="shared" si="4"/>
        <v/>
      </c>
      <c r="R39" s="11" t="str">
        <f t="shared" si="5"/>
        <v/>
      </c>
    </row>
    <row r="40" spans="1:18" ht="33" customHeight="1" x14ac:dyDescent="0.15">
      <c r="A40" s="45"/>
      <c r="B40" s="4"/>
      <c r="C40" s="5"/>
      <c r="D40" s="5"/>
      <c r="E40" s="5"/>
      <c r="F40" s="6"/>
      <c r="G40" s="6"/>
      <c r="H40" s="75"/>
      <c r="I40" s="72"/>
      <c r="J40" s="55"/>
      <c r="K40" s="78">
        <f t="shared" si="6"/>
        <v>0</v>
      </c>
      <c r="L40" s="26" t="str">
        <f t="shared" si="7"/>
        <v/>
      </c>
      <c r="M40" s="53"/>
      <c r="N40" s="27" t="e">
        <f>VLOOKUP($E40&amp;$F40,市町村コード!B:C,2,0)</f>
        <v>#N/A</v>
      </c>
      <c r="O40" s="11" t="str">
        <f t="shared" si="2"/>
        <v/>
      </c>
      <c r="P40" s="11" t="str">
        <f t="shared" si="3"/>
        <v/>
      </c>
      <c r="Q40" s="11" t="str">
        <f t="shared" si="4"/>
        <v/>
      </c>
      <c r="R40" s="11" t="str">
        <f t="shared" si="5"/>
        <v/>
      </c>
    </row>
    <row r="41" spans="1:18" ht="33" customHeight="1" x14ac:dyDescent="0.15">
      <c r="A41" s="45"/>
      <c r="B41" s="4"/>
      <c r="C41" s="5"/>
      <c r="D41" s="5"/>
      <c r="E41" s="5"/>
      <c r="F41" s="6"/>
      <c r="G41" s="6"/>
      <c r="H41" s="75"/>
      <c r="I41" s="72"/>
      <c r="J41" s="55"/>
      <c r="K41" s="78">
        <f t="shared" si="6"/>
        <v>0</v>
      </c>
      <c r="L41" s="26" t="str">
        <f t="shared" si="7"/>
        <v/>
      </c>
      <c r="M41" s="53"/>
      <c r="N41" s="27" t="e">
        <f>VLOOKUP($E41&amp;$F41,市町村コード!B:C,2,0)</f>
        <v>#N/A</v>
      </c>
      <c r="O41" s="11" t="str">
        <f t="shared" si="2"/>
        <v/>
      </c>
      <c r="P41" s="11" t="str">
        <f t="shared" si="3"/>
        <v/>
      </c>
      <c r="Q41" s="11" t="str">
        <f t="shared" si="4"/>
        <v/>
      </c>
      <c r="R41" s="11" t="str">
        <f t="shared" si="5"/>
        <v/>
      </c>
    </row>
    <row r="42" spans="1:18" ht="33" customHeight="1" x14ac:dyDescent="0.15">
      <c r="A42" s="45"/>
      <c r="B42" s="4"/>
      <c r="C42" s="5"/>
      <c r="D42" s="5"/>
      <c r="E42" s="5"/>
      <c r="F42" s="6"/>
      <c r="G42" s="6"/>
      <c r="H42" s="75"/>
      <c r="I42" s="72"/>
      <c r="J42" s="55"/>
      <c r="K42" s="78">
        <f t="shared" si="6"/>
        <v>0</v>
      </c>
      <c r="L42" s="26" t="str">
        <f t="shared" si="7"/>
        <v/>
      </c>
      <c r="M42" s="53"/>
      <c r="N42" s="27" t="e">
        <f>VLOOKUP($E42&amp;$F42,市町村コード!B:C,2,0)</f>
        <v>#N/A</v>
      </c>
      <c r="O42" s="11" t="str">
        <f t="shared" si="2"/>
        <v/>
      </c>
      <c r="P42" s="11" t="str">
        <f t="shared" si="3"/>
        <v/>
      </c>
      <c r="Q42" s="11" t="str">
        <f t="shared" si="4"/>
        <v/>
      </c>
      <c r="R42" s="11" t="str">
        <f t="shared" si="5"/>
        <v/>
      </c>
    </row>
    <row r="43" spans="1:18" ht="33" customHeight="1" x14ac:dyDescent="0.15">
      <c r="A43" s="45"/>
      <c r="B43" s="4"/>
      <c r="C43" s="5"/>
      <c r="D43" s="5"/>
      <c r="E43" s="5"/>
      <c r="F43" s="6"/>
      <c r="G43" s="6"/>
      <c r="H43" s="75"/>
      <c r="I43" s="72"/>
      <c r="J43" s="55"/>
      <c r="K43" s="78">
        <f t="shared" si="6"/>
        <v>0</v>
      </c>
      <c r="L43" s="26" t="str">
        <f t="shared" si="7"/>
        <v/>
      </c>
      <c r="M43" s="53"/>
      <c r="N43" s="27" t="e">
        <f>VLOOKUP($E43&amp;$F43,市町村コード!B:C,2,0)</f>
        <v>#N/A</v>
      </c>
      <c r="O43" s="11" t="str">
        <f t="shared" si="2"/>
        <v/>
      </c>
      <c r="P43" s="11" t="str">
        <f t="shared" si="3"/>
        <v/>
      </c>
      <c r="Q43" s="11" t="str">
        <f t="shared" si="4"/>
        <v/>
      </c>
      <c r="R43" s="11" t="str">
        <f t="shared" si="5"/>
        <v/>
      </c>
    </row>
    <row r="44" spans="1:18" ht="33" customHeight="1" x14ac:dyDescent="0.15">
      <c r="A44" s="45"/>
      <c r="B44" s="4"/>
      <c r="C44" s="5"/>
      <c r="D44" s="5"/>
      <c r="E44" s="5"/>
      <c r="F44" s="6"/>
      <c r="G44" s="6"/>
      <c r="H44" s="75"/>
      <c r="I44" s="72"/>
      <c r="J44" s="55"/>
      <c r="K44" s="78">
        <f t="shared" si="6"/>
        <v>0</v>
      </c>
      <c r="L44" s="26" t="str">
        <f t="shared" si="7"/>
        <v/>
      </c>
      <c r="M44" s="53"/>
      <c r="N44" s="27" t="e">
        <f>VLOOKUP($E44&amp;$F44,市町村コード!B:C,2,0)</f>
        <v>#N/A</v>
      </c>
      <c r="O44" s="11" t="str">
        <f t="shared" si="2"/>
        <v/>
      </c>
      <c r="P44" s="11" t="str">
        <f t="shared" si="3"/>
        <v/>
      </c>
      <c r="Q44" s="11" t="str">
        <f t="shared" si="4"/>
        <v/>
      </c>
      <c r="R44" s="11" t="str">
        <f t="shared" si="5"/>
        <v/>
      </c>
    </row>
    <row r="45" spans="1:18" ht="33" customHeight="1" x14ac:dyDescent="0.15">
      <c r="A45" s="45"/>
      <c r="B45" s="4"/>
      <c r="C45" s="5"/>
      <c r="D45" s="5"/>
      <c r="E45" s="5"/>
      <c r="F45" s="6"/>
      <c r="G45" s="6"/>
      <c r="H45" s="75"/>
      <c r="I45" s="72"/>
      <c r="J45" s="55"/>
      <c r="K45" s="78">
        <f t="shared" si="6"/>
        <v>0</v>
      </c>
      <c r="L45" s="26" t="str">
        <f t="shared" si="7"/>
        <v/>
      </c>
      <c r="M45" s="53"/>
      <c r="N45" s="27" t="e">
        <f>VLOOKUP($E45&amp;$F45,市町村コード!B:C,2,0)</f>
        <v>#N/A</v>
      </c>
      <c r="O45" s="11" t="str">
        <f t="shared" si="2"/>
        <v/>
      </c>
      <c r="P45" s="11" t="str">
        <f t="shared" si="3"/>
        <v/>
      </c>
      <c r="Q45" s="11" t="str">
        <f t="shared" si="4"/>
        <v/>
      </c>
      <c r="R45" s="11" t="str">
        <f t="shared" si="5"/>
        <v/>
      </c>
    </row>
    <row r="46" spans="1:18" ht="33" customHeight="1" x14ac:dyDescent="0.15">
      <c r="A46" s="45"/>
      <c r="B46" s="4"/>
      <c r="C46" s="5"/>
      <c r="D46" s="5"/>
      <c r="E46" s="5"/>
      <c r="F46" s="6"/>
      <c r="G46" s="6"/>
      <c r="H46" s="75"/>
      <c r="I46" s="72"/>
      <c r="J46" s="55"/>
      <c r="K46" s="78">
        <f t="shared" si="6"/>
        <v>0</v>
      </c>
      <c r="L46" s="26" t="str">
        <f t="shared" si="7"/>
        <v/>
      </c>
      <c r="M46" s="53"/>
      <c r="N46" s="27" t="e">
        <f>VLOOKUP($E46&amp;$F46,市町村コード!B:C,2,0)</f>
        <v>#N/A</v>
      </c>
      <c r="O46" s="11" t="str">
        <f t="shared" si="2"/>
        <v/>
      </c>
      <c r="P46" s="11" t="str">
        <f t="shared" si="3"/>
        <v/>
      </c>
      <c r="Q46" s="11" t="str">
        <f t="shared" si="4"/>
        <v/>
      </c>
      <c r="R46" s="11" t="str">
        <f t="shared" si="5"/>
        <v/>
      </c>
    </row>
    <row r="47" spans="1:18" ht="33" customHeight="1" x14ac:dyDescent="0.15">
      <c r="A47" s="45"/>
      <c r="B47" s="4"/>
      <c r="C47" s="5"/>
      <c r="D47" s="5"/>
      <c r="E47" s="5"/>
      <c r="F47" s="6"/>
      <c r="G47" s="6"/>
      <c r="H47" s="75"/>
      <c r="I47" s="72"/>
      <c r="J47" s="55"/>
      <c r="K47" s="78">
        <f t="shared" si="6"/>
        <v>0</v>
      </c>
      <c r="L47" s="26" t="str">
        <f t="shared" si="7"/>
        <v/>
      </c>
      <c r="M47" s="53"/>
      <c r="N47" s="27" t="e">
        <f>VLOOKUP($E47&amp;$F47,市町村コード!B:C,2,0)</f>
        <v>#N/A</v>
      </c>
      <c r="O47" s="11" t="str">
        <f t="shared" si="2"/>
        <v/>
      </c>
      <c r="P47" s="11" t="str">
        <f t="shared" si="3"/>
        <v/>
      </c>
      <c r="Q47" s="11" t="str">
        <f t="shared" si="4"/>
        <v/>
      </c>
      <c r="R47" s="11" t="str">
        <f t="shared" si="5"/>
        <v/>
      </c>
    </row>
    <row r="48" spans="1:18" ht="33" customHeight="1" x14ac:dyDescent="0.15">
      <c r="A48" s="45"/>
      <c r="B48" s="4"/>
      <c r="C48" s="5"/>
      <c r="D48" s="5"/>
      <c r="E48" s="5"/>
      <c r="F48" s="6"/>
      <c r="G48" s="6"/>
      <c r="H48" s="75"/>
      <c r="I48" s="72"/>
      <c r="J48" s="55"/>
      <c r="K48" s="78">
        <f t="shared" si="6"/>
        <v>0</v>
      </c>
      <c r="L48" s="26" t="str">
        <f t="shared" si="7"/>
        <v/>
      </c>
      <c r="M48" s="53"/>
      <c r="N48" s="27" t="e">
        <f>VLOOKUP($E48&amp;$F48,市町村コード!B:C,2,0)</f>
        <v>#N/A</v>
      </c>
      <c r="O48" s="11" t="str">
        <f t="shared" si="2"/>
        <v/>
      </c>
      <c r="P48" s="11" t="str">
        <f t="shared" si="3"/>
        <v/>
      </c>
      <c r="Q48" s="11" t="str">
        <f t="shared" si="4"/>
        <v/>
      </c>
      <c r="R48" s="11" t="str">
        <f t="shared" si="5"/>
        <v/>
      </c>
    </row>
    <row r="49" spans="1:18" ht="33" customHeight="1" x14ac:dyDescent="0.15">
      <c r="A49" s="45"/>
      <c r="B49" s="4"/>
      <c r="C49" s="5"/>
      <c r="D49" s="5"/>
      <c r="E49" s="5"/>
      <c r="F49" s="6"/>
      <c r="G49" s="6"/>
      <c r="H49" s="75"/>
      <c r="I49" s="72"/>
      <c r="J49" s="55"/>
      <c r="K49" s="78">
        <f t="shared" si="6"/>
        <v>0</v>
      </c>
      <c r="L49" s="26" t="str">
        <f t="shared" si="7"/>
        <v/>
      </c>
      <c r="M49" s="53"/>
      <c r="N49" s="27" t="e">
        <f>VLOOKUP($E49&amp;$F49,市町村コード!B:C,2,0)</f>
        <v>#N/A</v>
      </c>
      <c r="O49" s="11" t="str">
        <f t="shared" si="2"/>
        <v/>
      </c>
      <c r="P49" s="11" t="str">
        <f t="shared" si="3"/>
        <v/>
      </c>
      <c r="Q49" s="11" t="str">
        <f t="shared" si="4"/>
        <v/>
      </c>
      <c r="R49" s="11" t="str">
        <f t="shared" si="5"/>
        <v/>
      </c>
    </row>
    <row r="50" spans="1:18" ht="33" customHeight="1" x14ac:dyDescent="0.15">
      <c r="A50" s="45"/>
      <c r="B50" s="4"/>
      <c r="C50" s="5"/>
      <c r="D50" s="5"/>
      <c r="E50" s="5"/>
      <c r="F50" s="6"/>
      <c r="G50" s="6"/>
      <c r="H50" s="75"/>
      <c r="I50" s="72"/>
      <c r="J50" s="55"/>
      <c r="K50" s="78">
        <f t="shared" si="6"/>
        <v>0</v>
      </c>
      <c r="L50" s="26" t="str">
        <f t="shared" si="7"/>
        <v/>
      </c>
      <c r="M50" s="53"/>
      <c r="N50" s="27" t="e">
        <f>VLOOKUP($E50&amp;$F50,市町村コード!B:C,2,0)</f>
        <v>#N/A</v>
      </c>
      <c r="O50" s="11" t="str">
        <f t="shared" si="2"/>
        <v/>
      </c>
      <c r="P50" s="11" t="str">
        <f t="shared" si="3"/>
        <v/>
      </c>
      <c r="Q50" s="11" t="str">
        <f t="shared" si="4"/>
        <v/>
      </c>
      <c r="R50" s="11" t="str">
        <f t="shared" si="5"/>
        <v/>
      </c>
    </row>
    <row r="51" spans="1:18" ht="33" customHeight="1" x14ac:dyDescent="0.15">
      <c r="A51" s="45"/>
      <c r="B51" s="4"/>
      <c r="C51" s="5"/>
      <c r="D51" s="5"/>
      <c r="E51" s="5"/>
      <c r="F51" s="6"/>
      <c r="G51" s="6"/>
      <c r="H51" s="75"/>
      <c r="I51" s="72"/>
      <c r="J51" s="55"/>
      <c r="K51" s="78">
        <f t="shared" si="6"/>
        <v>0</v>
      </c>
      <c r="L51" s="26" t="str">
        <f t="shared" si="7"/>
        <v/>
      </c>
      <c r="M51" s="53"/>
      <c r="N51" s="27" t="e">
        <f>VLOOKUP($E51&amp;$F51,市町村コード!B:C,2,0)</f>
        <v>#N/A</v>
      </c>
      <c r="O51" s="11" t="str">
        <f t="shared" si="2"/>
        <v/>
      </c>
      <c r="P51" s="11" t="str">
        <f t="shared" si="3"/>
        <v/>
      </c>
      <c r="Q51" s="11" t="str">
        <f t="shared" si="4"/>
        <v/>
      </c>
      <c r="R51" s="11" t="str">
        <f t="shared" si="5"/>
        <v/>
      </c>
    </row>
    <row r="52" spans="1:18" ht="33" customHeight="1" x14ac:dyDescent="0.15">
      <c r="A52" s="45"/>
      <c r="B52" s="4"/>
      <c r="C52" s="5"/>
      <c r="D52" s="5"/>
      <c r="E52" s="5"/>
      <c r="F52" s="6"/>
      <c r="G52" s="6"/>
      <c r="H52" s="75"/>
      <c r="I52" s="72"/>
      <c r="J52" s="55"/>
      <c r="K52" s="78">
        <f t="shared" si="6"/>
        <v>0</v>
      </c>
      <c r="L52" s="26" t="str">
        <f t="shared" si="7"/>
        <v/>
      </c>
      <c r="M52" s="53"/>
      <c r="N52" s="27" t="e">
        <f>VLOOKUP($E52&amp;$F52,市町村コード!B:C,2,0)</f>
        <v>#N/A</v>
      </c>
      <c r="O52" s="11" t="str">
        <f t="shared" si="2"/>
        <v/>
      </c>
      <c r="P52" s="11" t="str">
        <f t="shared" si="3"/>
        <v/>
      </c>
      <c r="Q52" s="11" t="str">
        <f t="shared" si="4"/>
        <v/>
      </c>
      <c r="R52" s="11" t="str">
        <f t="shared" si="5"/>
        <v/>
      </c>
    </row>
    <row r="53" spans="1:18" ht="33" customHeight="1" x14ac:dyDescent="0.15">
      <c r="A53" s="45"/>
      <c r="B53" s="4"/>
      <c r="C53" s="5"/>
      <c r="D53" s="5"/>
      <c r="E53" s="5"/>
      <c r="F53" s="6"/>
      <c r="G53" s="6"/>
      <c r="H53" s="75"/>
      <c r="I53" s="72"/>
      <c r="J53" s="55"/>
      <c r="K53" s="78">
        <f t="shared" si="6"/>
        <v>0</v>
      </c>
      <c r="L53" s="26" t="str">
        <f t="shared" si="7"/>
        <v/>
      </c>
      <c r="M53" s="53"/>
      <c r="N53" s="27" t="e">
        <f>VLOOKUP($E53&amp;$F53,市町村コード!B:C,2,0)</f>
        <v>#N/A</v>
      </c>
      <c r="O53" s="11" t="str">
        <f t="shared" si="2"/>
        <v/>
      </c>
      <c r="P53" s="11" t="str">
        <f t="shared" si="3"/>
        <v/>
      </c>
      <c r="Q53" s="11" t="str">
        <f t="shared" si="4"/>
        <v/>
      </c>
      <c r="R53" s="11" t="str">
        <f t="shared" si="5"/>
        <v/>
      </c>
    </row>
    <row r="54" spans="1:18" ht="33" customHeight="1" x14ac:dyDescent="0.15">
      <c r="A54" s="45"/>
      <c r="B54" s="4"/>
      <c r="C54" s="5"/>
      <c r="D54" s="5"/>
      <c r="E54" s="5"/>
      <c r="F54" s="6"/>
      <c r="G54" s="6"/>
      <c r="H54" s="75"/>
      <c r="I54" s="72"/>
      <c r="J54" s="55"/>
      <c r="K54" s="78">
        <f t="shared" si="6"/>
        <v>0</v>
      </c>
      <c r="L54" s="26" t="str">
        <f t="shared" si="7"/>
        <v/>
      </c>
      <c r="M54" s="53"/>
      <c r="N54" s="27" t="e">
        <f>VLOOKUP($E54&amp;$F54,市町村コード!B:C,2,0)</f>
        <v>#N/A</v>
      </c>
      <c r="O54" s="11" t="str">
        <f t="shared" si="2"/>
        <v/>
      </c>
      <c r="P54" s="11" t="str">
        <f t="shared" si="3"/>
        <v/>
      </c>
      <c r="Q54" s="11" t="str">
        <f t="shared" si="4"/>
        <v/>
      </c>
      <c r="R54" s="11" t="str">
        <f t="shared" si="5"/>
        <v/>
      </c>
    </row>
    <row r="55" spans="1:18" ht="33" customHeight="1" x14ac:dyDescent="0.15">
      <c r="A55" s="45"/>
      <c r="B55" s="4"/>
      <c r="C55" s="5"/>
      <c r="D55" s="5"/>
      <c r="E55" s="5"/>
      <c r="F55" s="6"/>
      <c r="G55" s="6"/>
      <c r="H55" s="75"/>
      <c r="I55" s="72"/>
      <c r="J55" s="55"/>
      <c r="K55" s="78">
        <f t="shared" si="6"/>
        <v>0</v>
      </c>
      <c r="L55" s="26" t="str">
        <f t="shared" si="7"/>
        <v/>
      </c>
      <c r="M55" s="53"/>
      <c r="N55" s="27" t="e">
        <f>VLOOKUP($E55&amp;$F55,市町村コード!B:C,2,0)</f>
        <v>#N/A</v>
      </c>
      <c r="O55" s="11" t="str">
        <f t="shared" si="2"/>
        <v/>
      </c>
      <c r="P55" s="11" t="str">
        <f t="shared" si="3"/>
        <v/>
      </c>
      <c r="Q55" s="11" t="str">
        <f t="shared" si="4"/>
        <v/>
      </c>
      <c r="R55" s="11" t="str">
        <f t="shared" si="5"/>
        <v/>
      </c>
    </row>
    <row r="56" spans="1:18" ht="33" customHeight="1" x14ac:dyDescent="0.15">
      <c r="A56" s="45"/>
      <c r="B56" s="4"/>
      <c r="C56" s="5"/>
      <c r="D56" s="5"/>
      <c r="E56" s="5"/>
      <c r="F56" s="6"/>
      <c r="G56" s="6"/>
      <c r="H56" s="75"/>
      <c r="I56" s="72"/>
      <c r="J56" s="55"/>
      <c r="K56" s="78">
        <f t="shared" si="6"/>
        <v>0</v>
      </c>
      <c r="L56" s="26" t="str">
        <f t="shared" si="7"/>
        <v/>
      </c>
      <c r="M56" s="53"/>
      <c r="N56" s="27" t="e">
        <f>VLOOKUP($E56&amp;$F56,市町村コード!B:C,2,0)</f>
        <v>#N/A</v>
      </c>
      <c r="O56" s="11" t="str">
        <f t="shared" si="2"/>
        <v/>
      </c>
      <c r="P56" s="11" t="str">
        <f t="shared" si="3"/>
        <v/>
      </c>
      <c r="Q56" s="11" t="str">
        <f t="shared" si="4"/>
        <v/>
      </c>
      <c r="R56" s="11" t="str">
        <f t="shared" si="5"/>
        <v/>
      </c>
    </row>
    <row r="57" spans="1:18" ht="33" customHeight="1" x14ac:dyDescent="0.15">
      <c r="A57" s="45"/>
      <c r="B57" s="4"/>
      <c r="C57" s="5"/>
      <c r="D57" s="5"/>
      <c r="E57" s="5"/>
      <c r="F57" s="6"/>
      <c r="G57" s="6"/>
      <c r="H57" s="75"/>
      <c r="I57" s="72"/>
      <c r="J57" s="55"/>
      <c r="K57" s="78">
        <f t="shared" si="6"/>
        <v>0</v>
      </c>
      <c r="L57" s="26" t="str">
        <f t="shared" si="7"/>
        <v/>
      </c>
      <c r="M57" s="53"/>
      <c r="N57" s="27" t="e">
        <f>VLOOKUP($E57&amp;$F57,市町村コード!B:C,2,0)</f>
        <v>#N/A</v>
      </c>
      <c r="O57" s="11" t="str">
        <f t="shared" si="2"/>
        <v/>
      </c>
      <c r="P57" s="11" t="str">
        <f t="shared" si="3"/>
        <v/>
      </c>
      <c r="Q57" s="11" t="str">
        <f t="shared" si="4"/>
        <v/>
      </c>
      <c r="R57" s="11" t="str">
        <f t="shared" si="5"/>
        <v/>
      </c>
    </row>
    <row r="58" spans="1:18" ht="33" customHeight="1" x14ac:dyDescent="0.15">
      <c r="A58" s="45"/>
      <c r="B58" s="4"/>
      <c r="C58" s="5"/>
      <c r="D58" s="5"/>
      <c r="E58" s="5"/>
      <c r="F58" s="6"/>
      <c r="G58" s="6"/>
      <c r="H58" s="75"/>
      <c r="I58" s="72"/>
      <c r="J58" s="55"/>
      <c r="K58" s="78">
        <f t="shared" si="6"/>
        <v>0</v>
      </c>
      <c r="L58" s="26" t="str">
        <f t="shared" si="7"/>
        <v/>
      </c>
      <c r="M58" s="53"/>
      <c r="N58" s="27" t="e">
        <f>VLOOKUP($E58&amp;$F58,市町村コード!B:C,2,0)</f>
        <v>#N/A</v>
      </c>
      <c r="O58" s="11" t="str">
        <f t="shared" si="2"/>
        <v/>
      </c>
      <c r="P58" s="11" t="str">
        <f t="shared" si="3"/>
        <v/>
      </c>
      <c r="Q58" s="11" t="str">
        <f t="shared" si="4"/>
        <v/>
      </c>
      <c r="R58" s="11" t="str">
        <f t="shared" si="5"/>
        <v/>
      </c>
    </row>
    <row r="59" spans="1:18" ht="33" customHeight="1" x14ac:dyDescent="0.15">
      <c r="A59" s="45"/>
      <c r="B59" s="4"/>
      <c r="C59" s="5"/>
      <c r="D59" s="5"/>
      <c r="E59" s="5"/>
      <c r="F59" s="6"/>
      <c r="G59" s="6"/>
      <c r="H59" s="75"/>
      <c r="I59" s="72"/>
      <c r="J59" s="55"/>
      <c r="K59" s="78">
        <f t="shared" si="6"/>
        <v>0</v>
      </c>
      <c r="L59" s="26" t="str">
        <f t="shared" si="7"/>
        <v/>
      </c>
      <c r="M59" s="53"/>
      <c r="N59" s="27" t="e">
        <f>VLOOKUP($E59&amp;$F59,市町村コード!B:C,2,0)</f>
        <v>#N/A</v>
      </c>
      <c r="O59" s="11" t="str">
        <f t="shared" si="2"/>
        <v/>
      </c>
      <c r="P59" s="11" t="str">
        <f t="shared" si="3"/>
        <v/>
      </c>
      <c r="Q59" s="11" t="str">
        <f t="shared" si="4"/>
        <v/>
      </c>
      <c r="R59" s="11" t="str">
        <f t="shared" si="5"/>
        <v/>
      </c>
    </row>
    <row r="60" spans="1:18" ht="33" customHeight="1" x14ac:dyDescent="0.15">
      <c r="A60" s="45"/>
      <c r="B60" s="4"/>
      <c r="C60" s="5"/>
      <c r="D60" s="5"/>
      <c r="E60" s="5"/>
      <c r="F60" s="6"/>
      <c r="G60" s="6"/>
      <c r="H60" s="75"/>
      <c r="I60" s="72"/>
      <c r="J60" s="55"/>
      <c r="K60" s="78">
        <f t="shared" si="6"/>
        <v>0</v>
      </c>
      <c r="L60" s="26" t="str">
        <f t="shared" si="7"/>
        <v/>
      </c>
      <c r="M60" s="53"/>
      <c r="N60" s="27" t="e">
        <f>VLOOKUP($E60&amp;$F60,市町村コード!B:C,2,0)</f>
        <v>#N/A</v>
      </c>
      <c r="O60" s="11" t="str">
        <f t="shared" si="2"/>
        <v/>
      </c>
      <c r="P60" s="11" t="str">
        <f t="shared" si="3"/>
        <v/>
      </c>
      <c r="Q60" s="11" t="str">
        <f t="shared" si="4"/>
        <v/>
      </c>
      <c r="R60" s="11" t="str">
        <f t="shared" si="5"/>
        <v/>
      </c>
    </row>
    <row r="61" spans="1:18" ht="33" customHeight="1" x14ac:dyDescent="0.15">
      <c r="A61" s="45"/>
      <c r="B61" s="4"/>
      <c r="C61" s="5"/>
      <c r="D61" s="5"/>
      <c r="E61" s="5"/>
      <c r="F61" s="6"/>
      <c r="G61" s="6"/>
      <c r="H61" s="75"/>
      <c r="I61" s="72"/>
      <c r="J61" s="55"/>
      <c r="K61" s="78">
        <f t="shared" si="6"/>
        <v>0</v>
      </c>
      <c r="L61" s="26" t="str">
        <f t="shared" si="7"/>
        <v/>
      </c>
      <c r="M61" s="53"/>
      <c r="N61" s="27" t="e">
        <f>VLOOKUP($E61&amp;$F61,市町村コード!B:C,2,0)</f>
        <v>#N/A</v>
      </c>
      <c r="O61" s="11" t="str">
        <f t="shared" si="2"/>
        <v/>
      </c>
      <c r="P61" s="11" t="str">
        <f t="shared" si="3"/>
        <v/>
      </c>
      <c r="Q61" s="11" t="str">
        <f t="shared" si="4"/>
        <v/>
      </c>
      <c r="R61" s="11" t="str">
        <f t="shared" si="5"/>
        <v/>
      </c>
    </row>
    <row r="62" spans="1:18" ht="33" customHeight="1" x14ac:dyDescent="0.15">
      <c r="A62" s="45"/>
      <c r="B62" s="4"/>
      <c r="C62" s="5"/>
      <c r="D62" s="5"/>
      <c r="E62" s="5"/>
      <c r="F62" s="6"/>
      <c r="G62" s="6"/>
      <c r="H62" s="75"/>
      <c r="I62" s="72"/>
      <c r="J62" s="55"/>
      <c r="K62" s="78">
        <f t="shared" si="6"/>
        <v>0</v>
      </c>
      <c r="L62" s="26" t="str">
        <f t="shared" si="7"/>
        <v/>
      </c>
      <c r="M62" s="53"/>
      <c r="N62" s="27" t="e">
        <f>VLOOKUP($E62&amp;$F62,市町村コード!B:C,2,0)</f>
        <v>#N/A</v>
      </c>
      <c r="O62" s="11" t="str">
        <f t="shared" si="2"/>
        <v/>
      </c>
      <c r="P62" s="11" t="str">
        <f t="shared" si="3"/>
        <v/>
      </c>
      <c r="Q62" s="11" t="str">
        <f t="shared" si="4"/>
        <v/>
      </c>
      <c r="R62" s="11" t="str">
        <f t="shared" si="5"/>
        <v/>
      </c>
    </row>
    <row r="63" spans="1:18" ht="33" customHeight="1" x14ac:dyDescent="0.15">
      <c r="A63" s="45"/>
      <c r="B63" s="4"/>
      <c r="C63" s="5"/>
      <c r="D63" s="5"/>
      <c r="E63" s="5"/>
      <c r="F63" s="6"/>
      <c r="G63" s="6"/>
      <c r="H63" s="75"/>
      <c r="I63" s="72"/>
      <c r="J63" s="55"/>
      <c r="K63" s="78">
        <f t="shared" si="6"/>
        <v>0</v>
      </c>
      <c r="L63" s="26" t="str">
        <f t="shared" si="7"/>
        <v/>
      </c>
      <c r="M63" s="53"/>
      <c r="N63" s="27" t="e">
        <f>VLOOKUP($E63&amp;$F63,市町村コード!B:C,2,0)</f>
        <v>#N/A</v>
      </c>
      <c r="O63" s="11" t="str">
        <f t="shared" si="2"/>
        <v/>
      </c>
      <c r="P63" s="11" t="str">
        <f t="shared" si="3"/>
        <v/>
      </c>
      <c r="Q63" s="11" t="str">
        <f t="shared" si="4"/>
        <v/>
      </c>
      <c r="R63" s="11" t="str">
        <f t="shared" si="5"/>
        <v/>
      </c>
    </row>
    <row r="64" spans="1:18" ht="33" customHeight="1" x14ac:dyDescent="0.15">
      <c r="A64" s="45"/>
      <c r="B64" s="4"/>
      <c r="C64" s="5"/>
      <c r="D64" s="5"/>
      <c r="E64" s="5"/>
      <c r="F64" s="6"/>
      <c r="G64" s="6"/>
      <c r="H64" s="75"/>
      <c r="I64" s="72"/>
      <c r="J64" s="55"/>
      <c r="K64" s="78">
        <f t="shared" si="6"/>
        <v>0</v>
      </c>
      <c r="L64" s="26" t="str">
        <f t="shared" si="7"/>
        <v/>
      </c>
      <c r="M64" s="53"/>
      <c r="N64" s="27" t="e">
        <f>VLOOKUP($E64&amp;$F64,市町村コード!B:C,2,0)</f>
        <v>#N/A</v>
      </c>
      <c r="O64" s="11" t="str">
        <f t="shared" si="2"/>
        <v/>
      </c>
      <c r="P64" s="11" t="str">
        <f t="shared" si="3"/>
        <v/>
      </c>
      <c r="Q64" s="11" t="str">
        <f t="shared" si="4"/>
        <v/>
      </c>
      <c r="R64" s="11" t="str">
        <f t="shared" si="5"/>
        <v/>
      </c>
    </row>
    <row r="65" spans="1:18" ht="33" customHeight="1" x14ac:dyDescent="0.15">
      <c r="A65" s="45"/>
      <c r="B65" s="4"/>
      <c r="C65" s="5"/>
      <c r="D65" s="5"/>
      <c r="E65" s="5"/>
      <c r="F65" s="6"/>
      <c r="G65" s="6"/>
      <c r="H65" s="75"/>
      <c r="I65" s="72"/>
      <c r="J65" s="55"/>
      <c r="K65" s="78">
        <f t="shared" si="6"/>
        <v>0</v>
      </c>
      <c r="L65" s="26" t="str">
        <f t="shared" si="7"/>
        <v/>
      </c>
      <c r="M65" s="53"/>
      <c r="N65" s="27" t="e">
        <f>VLOOKUP($E65&amp;$F65,市町村コード!B:C,2,0)</f>
        <v>#N/A</v>
      </c>
      <c r="O65" s="11" t="str">
        <f t="shared" si="2"/>
        <v/>
      </c>
      <c r="P65" s="11" t="str">
        <f t="shared" si="3"/>
        <v/>
      </c>
      <c r="Q65" s="11" t="str">
        <f t="shared" si="4"/>
        <v/>
      </c>
      <c r="R65" s="11" t="str">
        <f t="shared" si="5"/>
        <v/>
      </c>
    </row>
    <row r="66" spans="1:18" ht="33" customHeight="1" x14ac:dyDescent="0.15">
      <c r="A66" s="45"/>
      <c r="B66" s="4"/>
      <c r="C66" s="5"/>
      <c r="D66" s="5"/>
      <c r="E66" s="5"/>
      <c r="F66" s="6"/>
      <c r="G66" s="6"/>
      <c r="H66" s="75"/>
      <c r="I66" s="72"/>
      <c r="J66" s="55"/>
      <c r="K66" s="78">
        <f t="shared" si="6"/>
        <v>0</v>
      </c>
      <c r="L66" s="26" t="str">
        <f t="shared" si="7"/>
        <v/>
      </c>
      <c r="M66" s="53"/>
      <c r="N66" s="27" t="e">
        <f>VLOOKUP($E66&amp;$F66,市町村コード!B:C,2,0)</f>
        <v>#N/A</v>
      </c>
      <c r="O66" s="11" t="str">
        <f t="shared" si="2"/>
        <v/>
      </c>
      <c r="P66" s="11" t="str">
        <f t="shared" si="3"/>
        <v/>
      </c>
      <c r="Q66" s="11" t="str">
        <f t="shared" si="4"/>
        <v/>
      </c>
      <c r="R66" s="11" t="str">
        <f t="shared" si="5"/>
        <v/>
      </c>
    </row>
    <row r="67" spans="1:18" ht="33" customHeight="1" x14ac:dyDescent="0.15">
      <c r="A67" s="45"/>
      <c r="B67" s="4"/>
      <c r="C67" s="5"/>
      <c r="D67" s="5"/>
      <c r="E67" s="5"/>
      <c r="F67" s="6"/>
      <c r="G67" s="6"/>
      <c r="H67" s="75"/>
      <c r="I67" s="72"/>
      <c r="J67" s="55"/>
      <c r="K67" s="78">
        <f t="shared" si="6"/>
        <v>0</v>
      </c>
      <c r="L67" s="26" t="str">
        <f t="shared" si="7"/>
        <v/>
      </c>
      <c r="M67" s="53"/>
      <c r="N67" s="27" t="e">
        <f>VLOOKUP($E67&amp;$F67,市町村コード!B:C,2,0)</f>
        <v>#N/A</v>
      </c>
      <c r="O67" s="11" t="str">
        <f t="shared" si="2"/>
        <v/>
      </c>
      <c r="P67" s="11" t="str">
        <f t="shared" si="3"/>
        <v/>
      </c>
      <c r="Q67" s="11" t="str">
        <f t="shared" si="4"/>
        <v/>
      </c>
      <c r="R67" s="11" t="str">
        <f t="shared" si="5"/>
        <v/>
      </c>
    </row>
    <row r="68" spans="1:18" ht="33" customHeight="1" x14ac:dyDescent="0.15">
      <c r="A68" s="45"/>
      <c r="B68" s="4"/>
      <c r="C68" s="5"/>
      <c r="D68" s="5"/>
      <c r="E68" s="5"/>
      <c r="F68" s="6"/>
      <c r="G68" s="6"/>
      <c r="H68" s="75"/>
      <c r="I68" s="72"/>
      <c r="J68" s="55"/>
      <c r="K68" s="78">
        <f t="shared" si="6"/>
        <v>0</v>
      </c>
      <c r="L68" s="26" t="str">
        <f t="shared" si="7"/>
        <v/>
      </c>
      <c r="M68" s="53"/>
      <c r="N68" s="27" t="e">
        <f>VLOOKUP($E68&amp;$F68,市町村コード!B:C,2,0)</f>
        <v>#N/A</v>
      </c>
      <c r="O68" s="11" t="str">
        <f t="shared" si="2"/>
        <v/>
      </c>
      <c r="P68" s="11" t="str">
        <f t="shared" si="3"/>
        <v/>
      </c>
      <c r="Q68" s="11" t="str">
        <f t="shared" si="4"/>
        <v/>
      </c>
      <c r="R68" s="11" t="str">
        <f t="shared" si="5"/>
        <v/>
      </c>
    </row>
    <row r="69" spans="1:18" ht="33" customHeight="1" x14ac:dyDescent="0.15">
      <c r="A69" s="45"/>
      <c r="B69" s="4"/>
      <c r="C69" s="5"/>
      <c r="D69" s="5"/>
      <c r="E69" s="5"/>
      <c r="F69" s="6"/>
      <c r="G69" s="6"/>
      <c r="H69" s="75"/>
      <c r="I69" s="72"/>
      <c r="J69" s="55"/>
      <c r="K69" s="78">
        <f t="shared" si="6"/>
        <v>0</v>
      </c>
      <c r="L69" s="26" t="str">
        <f t="shared" si="7"/>
        <v/>
      </c>
      <c r="M69" s="53"/>
      <c r="N69" s="27" t="e">
        <f>VLOOKUP($E69&amp;$F69,市町村コード!B:C,2,0)</f>
        <v>#N/A</v>
      </c>
      <c r="O69" s="11" t="str">
        <f t="shared" si="2"/>
        <v/>
      </c>
      <c r="P69" s="11" t="str">
        <f t="shared" si="3"/>
        <v/>
      </c>
      <c r="Q69" s="11" t="str">
        <f t="shared" si="4"/>
        <v/>
      </c>
      <c r="R69" s="11" t="str">
        <f t="shared" si="5"/>
        <v/>
      </c>
    </row>
    <row r="70" spans="1:18" ht="33" customHeight="1" x14ac:dyDescent="0.15">
      <c r="A70" s="45"/>
      <c r="B70" s="4"/>
      <c r="C70" s="5"/>
      <c r="D70" s="5"/>
      <c r="E70" s="5"/>
      <c r="F70" s="6"/>
      <c r="G70" s="6"/>
      <c r="H70" s="75"/>
      <c r="I70" s="72"/>
      <c r="J70" s="55"/>
      <c r="K70" s="78">
        <f t="shared" ref="K70:K125" si="8">IF(M70=1,I70,0)</f>
        <v>0</v>
      </c>
      <c r="L70" s="26" t="str">
        <f t="shared" si="7"/>
        <v/>
      </c>
      <c r="M70" s="53"/>
      <c r="N70" s="27" t="e">
        <f>VLOOKUP($E70&amp;$F70,市町村コード!B:C,2,0)</f>
        <v>#N/A</v>
      </c>
      <c r="O70" s="11" t="str">
        <f t="shared" ref="O70:O125" si="9">IF(I70="","",IF(H70="",AND(P70:Q70),AND(P70:R70)))</f>
        <v/>
      </c>
      <c r="P70" s="11" t="str">
        <f t="shared" ref="P70:P125" si="10">IF(I70="","",IF(RIGHTB(I70,2)="00",TRUE,FALSE))</f>
        <v/>
      </c>
      <c r="Q70" s="11" t="str">
        <f t="shared" ref="Q70:Q125" si="11">IF(I70="","",IF(I70&gt;2500,FALSE,IF(I70&lt;1000,FALSE,TRUE)))</f>
        <v/>
      </c>
      <c r="R70" s="11" t="str">
        <f t="shared" ref="R70:R125" si="12">IF(H70="","",IF(I70="","",IF(I70&gt;H70,FALSE,TRUE)))</f>
        <v/>
      </c>
    </row>
    <row r="71" spans="1:18" ht="33" customHeight="1" x14ac:dyDescent="0.15">
      <c r="A71" s="45"/>
      <c r="B71" s="4"/>
      <c r="C71" s="5"/>
      <c r="D71" s="5"/>
      <c r="E71" s="5"/>
      <c r="F71" s="6"/>
      <c r="G71" s="6"/>
      <c r="H71" s="75"/>
      <c r="I71" s="72"/>
      <c r="J71" s="55"/>
      <c r="K71" s="78">
        <f t="shared" si="8"/>
        <v>0</v>
      </c>
      <c r="L71" s="26" t="str">
        <f t="shared" ref="L71:L125" si="13">IF(O71=FALSE,"助成金額エラー","")</f>
        <v/>
      </c>
      <c r="M71" s="53"/>
      <c r="N71" s="27" t="e">
        <f>VLOOKUP($E71&amp;$F71,市町村コード!B:C,2,0)</f>
        <v>#N/A</v>
      </c>
      <c r="O71" s="11" t="str">
        <f t="shared" si="9"/>
        <v/>
      </c>
      <c r="P71" s="11" t="str">
        <f t="shared" si="10"/>
        <v/>
      </c>
      <c r="Q71" s="11" t="str">
        <f t="shared" si="11"/>
        <v/>
      </c>
      <c r="R71" s="11" t="str">
        <f t="shared" si="12"/>
        <v/>
      </c>
    </row>
    <row r="72" spans="1:18" ht="33" customHeight="1" x14ac:dyDescent="0.15">
      <c r="A72" s="45"/>
      <c r="B72" s="4"/>
      <c r="C72" s="5"/>
      <c r="D72" s="5"/>
      <c r="E72" s="5"/>
      <c r="F72" s="6"/>
      <c r="G72" s="6"/>
      <c r="H72" s="75"/>
      <c r="I72" s="72"/>
      <c r="J72" s="55"/>
      <c r="K72" s="78">
        <f t="shared" si="8"/>
        <v>0</v>
      </c>
      <c r="L72" s="26" t="str">
        <f t="shared" si="13"/>
        <v/>
      </c>
      <c r="M72" s="53"/>
      <c r="N72" s="27" t="e">
        <f>VLOOKUP($E72&amp;$F72,市町村コード!B:C,2,0)</f>
        <v>#N/A</v>
      </c>
      <c r="O72" s="11" t="str">
        <f t="shared" si="9"/>
        <v/>
      </c>
      <c r="P72" s="11" t="str">
        <f t="shared" si="10"/>
        <v/>
      </c>
      <c r="Q72" s="11" t="str">
        <f t="shared" si="11"/>
        <v/>
      </c>
      <c r="R72" s="11" t="str">
        <f t="shared" si="12"/>
        <v/>
      </c>
    </row>
    <row r="73" spans="1:18" ht="33" customHeight="1" x14ac:dyDescent="0.15">
      <c r="A73" s="45"/>
      <c r="B73" s="4"/>
      <c r="C73" s="5"/>
      <c r="D73" s="5"/>
      <c r="E73" s="5"/>
      <c r="F73" s="6"/>
      <c r="G73" s="6"/>
      <c r="H73" s="75"/>
      <c r="I73" s="72"/>
      <c r="J73" s="55"/>
      <c r="K73" s="78">
        <f t="shared" si="8"/>
        <v>0</v>
      </c>
      <c r="L73" s="26" t="str">
        <f t="shared" si="13"/>
        <v/>
      </c>
      <c r="M73" s="53"/>
      <c r="N73" s="27" t="e">
        <f>VLOOKUP($E73&amp;$F73,市町村コード!B:C,2,0)</f>
        <v>#N/A</v>
      </c>
      <c r="O73" s="11" t="str">
        <f t="shared" si="9"/>
        <v/>
      </c>
      <c r="P73" s="11" t="str">
        <f t="shared" si="10"/>
        <v/>
      </c>
      <c r="Q73" s="11" t="str">
        <f t="shared" si="11"/>
        <v/>
      </c>
      <c r="R73" s="11" t="str">
        <f t="shared" si="12"/>
        <v/>
      </c>
    </row>
    <row r="74" spans="1:18" ht="33" customHeight="1" x14ac:dyDescent="0.15">
      <c r="A74" s="45"/>
      <c r="B74" s="4"/>
      <c r="C74" s="5"/>
      <c r="D74" s="5"/>
      <c r="E74" s="5"/>
      <c r="F74" s="6"/>
      <c r="G74" s="6"/>
      <c r="H74" s="75"/>
      <c r="I74" s="72"/>
      <c r="J74" s="55"/>
      <c r="K74" s="78">
        <f t="shared" si="8"/>
        <v>0</v>
      </c>
      <c r="L74" s="26" t="str">
        <f t="shared" si="13"/>
        <v/>
      </c>
      <c r="M74" s="53"/>
      <c r="N74" s="27" t="e">
        <f>VLOOKUP($E74&amp;$F74,市町村コード!B:C,2,0)</f>
        <v>#N/A</v>
      </c>
      <c r="O74" s="11" t="str">
        <f t="shared" si="9"/>
        <v/>
      </c>
      <c r="P74" s="11" t="str">
        <f t="shared" si="10"/>
        <v/>
      </c>
      <c r="Q74" s="11" t="str">
        <f t="shared" si="11"/>
        <v/>
      </c>
      <c r="R74" s="11" t="str">
        <f t="shared" si="12"/>
        <v/>
      </c>
    </row>
    <row r="75" spans="1:18" ht="33" customHeight="1" x14ac:dyDescent="0.15">
      <c r="A75" s="45"/>
      <c r="B75" s="4"/>
      <c r="C75" s="5"/>
      <c r="D75" s="5"/>
      <c r="E75" s="5"/>
      <c r="F75" s="6"/>
      <c r="G75" s="6"/>
      <c r="H75" s="75"/>
      <c r="I75" s="72"/>
      <c r="J75" s="55"/>
      <c r="K75" s="78">
        <f t="shared" si="8"/>
        <v>0</v>
      </c>
      <c r="L75" s="26" t="str">
        <f t="shared" si="13"/>
        <v/>
      </c>
      <c r="M75" s="53"/>
      <c r="N75" s="27" t="e">
        <f>VLOOKUP($E75&amp;$F75,市町村コード!B:C,2,0)</f>
        <v>#N/A</v>
      </c>
      <c r="O75" s="11" t="str">
        <f t="shared" si="9"/>
        <v/>
      </c>
      <c r="P75" s="11" t="str">
        <f t="shared" si="10"/>
        <v/>
      </c>
      <c r="Q75" s="11" t="str">
        <f t="shared" si="11"/>
        <v/>
      </c>
      <c r="R75" s="11" t="str">
        <f t="shared" si="12"/>
        <v/>
      </c>
    </row>
    <row r="76" spans="1:18" ht="33" customHeight="1" x14ac:dyDescent="0.15">
      <c r="A76" s="45"/>
      <c r="B76" s="4"/>
      <c r="C76" s="5"/>
      <c r="D76" s="5"/>
      <c r="E76" s="5"/>
      <c r="F76" s="6"/>
      <c r="G76" s="6"/>
      <c r="H76" s="75"/>
      <c r="I76" s="72"/>
      <c r="J76" s="55"/>
      <c r="K76" s="78">
        <f t="shared" si="8"/>
        <v>0</v>
      </c>
      <c r="L76" s="26" t="str">
        <f t="shared" si="13"/>
        <v/>
      </c>
      <c r="M76" s="53"/>
      <c r="N76" s="27" t="e">
        <f>VLOOKUP($E76&amp;$F76,市町村コード!B:C,2,0)</f>
        <v>#N/A</v>
      </c>
      <c r="O76" s="11" t="str">
        <f t="shared" si="9"/>
        <v/>
      </c>
      <c r="P76" s="11" t="str">
        <f t="shared" si="10"/>
        <v/>
      </c>
      <c r="Q76" s="11" t="str">
        <f t="shared" si="11"/>
        <v/>
      </c>
      <c r="R76" s="11" t="str">
        <f t="shared" si="12"/>
        <v/>
      </c>
    </row>
    <row r="77" spans="1:18" ht="33" customHeight="1" x14ac:dyDescent="0.15">
      <c r="A77" s="45"/>
      <c r="B77" s="4"/>
      <c r="C77" s="5"/>
      <c r="D77" s="5"/>
      <c r="E77" s="5"/>
      <c r="F77" s="6"/>
      <c r="G77" s="6"/>
      <c r="H77" s="75"/>
      <c r="I77" s="72"/>
      <c r="J77" s="55"/>
      <c r="K77" s="78">
        <f t="shared" si="8"/>
        <v>0</v>
      </c>
      <c r="L77" s="26" t="str">
        <f t="shared" si="13"/>
        <v/>
      </c>
      <c r="M77" s="53"/>
      <c r="N77" s="27" t="e">
        <f>VLOOKUP($E77&amp;$F77,市町村コード!B:C,2,0)</f>
        <v>#N/A</v>
      </c>
      <c r="O77" s="11" t="str">
        <f t="shared" si="9"/>
        <v/>
      </c>
      <c r="P77" s="11" t="str">
        <f t="shared" si="10"/>
        <v/>
      </c>
      <c r="Q77" s="11" t="str">
        <f t="shared" si="11"/>
        <v/>
      </c>
      <c r="R77" s="11" t="str">
        <f t="shared" si="12"/>
        <v/>
      </c>
    </row>
    <row r="78" spans="1:18" ht="33" customHeight="1" x14ac:dyDescent="0.15">
      <c r="A78" s="45"/>
      <c r="B78" s="4"/>
      <c r="C78" s="5"/>
      <c r="D78" s="5"/>
      <c r="E78" s="5"/>
      <c r="F78" s="6"/>
      <c r="G78" s="6"/>
      <c r="H78" s="75"/>
      <c r="I78" s="72"/>
      <c r="J78" s="55"/>
      <c r="K78" s="78">
        <f t="shared" si="8"/>
        <v>0</v>
      </c>
      <c r="L78" s="26" t="str">
        <f t="shared" si="13"/>
        <v/>
      </c>
      <c r="M78" s="53"/>
      <c r="N78" s="27" t="e">
        <f>VLOOKUP($E78&amp;$F78,市町村コード!B:C,2,0)</f>
        <v>#N/A</v>
      </c>
      <c r="O78" s="11" t="str">
        <f t="shared" si="9"/>
        <v/>
      </c>
      <c r="P78" s="11" t="str">
        <f t="shared" si="10"/>
        <v/>
      </c>
      <c r="Q78" s="11" t="str">
        <f t="shared" si="11"/>
        <v/>
      </c>
      <c r="R78" s="11" t="str">
        <f t="shared" si="12"/>
        <v/>
      </c>
    </row>
    <row r="79" spans="1:18" ht="33" customHeight="1" x14ac:dyDescent="0.15">
      <c r="A79" s="45"/>
      <c r="B79" s="4"/>
      <c r="C79" s="5"/>
      <c r="D79" s="5"/>
      <c r="E79" s="5"/>
      <c r="F79" s="6"/>
      <c r="G79" s="6"/>
      <c r="H79" s="75"/>
      <c r="I79" s="72"/>
      <c r="J79" s="55"/>
      <c r="K79" s="78">
        <f t="shared" si="8"/>
        <v>0</v>
      </c>
      <c r="L79" s="26" t="str">
        <f t="shared" si="13"/>
        <v/>
      </c>
      <c r="M79" s="53"/>
      <c r="N79" s="27" t="e">
        <f>VLOOKUP($E79&amp;$F79,市町村コード!B:C,2,0)</f>
        <v>#N/A</v>
      </c>
      <c r="O79" s="11" t="str">
        <f t="shared" si="9"/>
        <v/>
      </c>
      <c r="P79" s="11" t="str">
        <f t="shared" si="10"/>
        <v/>
      </c>
      <c r="Q79" s="11" t="str">
        <f t="shared" si="11"/>
        <v/>
      </c>
      <c r="R79" s="11" t="str">
        <f t="shared" si="12"/>
        <v/>
      </c>
    </row>
    <row r="80" spans="1:18" ht="33" customHeight="1" x14ac:dyDescent="0.15">
      <c r="A80" s="45"/>
      <c r="B80" s="4"/>
      <c r="C80" s="5"/>
      <c r="D80" s="5"/>
      <c r="E80" s="5"/>
      <c r="F80" s="6"/>
      <c r="G80" s="6"/>
      <c r="H80" s="75"/>
      <c r="I80" s="72"/>
      <c r="J80" s="55"/>
      <c r="K80" s="78">
        <f t="shared" si="8"/>
        <v>0</v>
      </c>
      <c r="L80" s="26" t="str">
        <f t="shared" si="13"/>
        <v/>
      </c>
      <c r="M80" s="53"/>
      <c r="N80" s="27" t="e">
        <f>VLOOKUP($E80&amp;$F80,市町村コード!B:C,2,0)</f>
        <v>#N/A</v>
      </c>
      <c r="O80" s="11" t="str">
        <f t="shared" si="9"/>
        <v/>
      </c>
      <c r="P80" s="11" t="str">
        <f t="shared" si="10"/>
        <v/>
      </c>
      <c r="Q80" s="11" t="str">
        <f t="shared" si="11"/>
        <v/>
      </c>
      <c r="R80" s="11" t="str">
        <f t="shared" si="12"/>
        <v/>
      </c>
    </row>
    <row r="81" spans="1:18" ht="33" customHeight="1" x14ac:dyDescent="0.15">
      <c r="A81" s="45"/>
      <c r="B81" s="4"/>
      <c r="C81" s="5"/>
      <c r="D81" s="5"/>
      <c r="E81" s="5"/>
      <c r="F81" s="6"/>
      <c r="G81" s="6"/>
      <c r="H81" s="75"/>
      <c r="I81" s="72"/>
      <c r="J81" s="55"/>
      <c r="K81" s="78">
        <f t="shared" si="8"/>
        <v>0</v>
      </c>
      <c r="L81" s="26" t="str">
        <f t="shared" si="13"/>
        <v/>
      </c>
      <c r="M81" s="53"/>
      <c r="N81" s="27" t="e">
        <f>VLOOKUP($E81&amp;$F81,市町村コード!B:C,2,0)</f>
        <v>#N/A</v>
      </c>
      <c r="O81" s="11" t="str">
        <f t="shared" si="9"/>
        <v/>
      </c>
      <c r="P81" s="11" t="str">
        <f t="shared" si="10"/>
        <v/>
      </c>
      <c r="Q81" s="11" t="str">
        <f t="shared" si="11"/>
        <v/>
      </c>
      <c r="R81" s="11" t="str">
        <f t="shared" si="12"/>
        <v/>
      </c>
    </row>
    <row r="82" spans="1:18" ht="33" customHeight="1" x14ac:dyDescent="0.15">
      <c r="A82" s="45"/>
      <c r="B82" s="4"/>
      <c r="C82" s="5"/>
      <c r="D82" s="5"/>
      <c r="E82" s="5"/>
      <c r="F82" s="6"/>
      <c r="G82" s="6"/>
      <c r="H82" s="75"/>
      <c r="I82" s="72"/>
      <c r="J82" s="55"/>
      <c r="K82" s="78">
        <f t="shared" si="8"/>
        <v>0</v>
      </c>
      <c r="L82" s="26" t="str">
        <f t="shared" si="13"/>
        <v/>
      </c>
      <c r="M82" s="53"/>
      <c r="N82" s="27" t="e">
        <f>VLOOKUP($E82&amp;$F82,市町村コード!B:C,2,0)</f>
        <v>#N/A</v>
      </c>
      <c r="O82" s="11" t="str">
        <f t="shared" si="9"/>
        <v/>
      </c>
      <c r="P82" s="11" t="str">
        <f t="shared" si="10"/>
        <v/>
      </c>
      <c r="Q82" s="11" t="str">
        <f t="shared" si="11"/>
        <v/>
      </c>
      <c r="R82" s="11" t="str">
        <f t="shared" si="12"/>
        <v/>
      </c>
    </row>
    <row r="83" spans="1:18" ht="33" customHeight="1" x14ac:dyDescent="0.15">
      <c r="A83" s="45"/>
      <c r="B83" s="4"/>
      <c r="C83" s="5"/>
      <c r="D83" s="5"/>
      <c r="E83" s="5"/>
      <c r="F83" s="6"/>
      <c r="G83" s="6"/>
      <c r="H83" s="75"/>
      <c r="I83" s="72"/>
      <c r="J83" s="55"/>
      <c r="K83" s="78">
        <f t="shared" si="8"/>
        <v>0</v>
      </c>
      <c r="L83" s="26" t="str">
        <f t="shared" si="13"/>
        <v/>
      </c>
      <c r="M83" s="53"/>
      <c r="N83" s="27" t="e">
        <f>VLOOKUP($E83&amp;$F83,市町村コード!B:C,2,0)</f>
        <v>#N/A</v>
      </c>
      <c r="O83" s="11" t="str">
        <f t="shared" si="9"/>
        <v/>
      </c>
      <c r="P83" s="11" t="str">
        <f t="shared" si="10"/>
        <v/>
      </c>
      <c r="Q83" s="11" t="str">
        <f t="shared" si="11"/>
        <v/>
      </c>
      <c r="R83" s="11" t="str">
        <f t="shared" si="12"/>
        <v/>
      </c>
    </row>
    <row r="84" spans="1:18" ht="33" customHeight="1" x14ac:dyDescent="0.15">
      <c r="A84" s="45"/>
      <c r="B84" s="4"/>
      <c r="C84" s="5"/>
      <c r="D84" s="5"/>
      <c r="E84" s="5"/>
      <c r="F84" s="6"/>
      <c r="G84" s="6"/>
      <c r="H84" s="75"/>
      <c r="I84" s="72"/>
      <c r="J84" s="55"/>
      <c r="K84" s="78">
        <f t="shared" si="8"/>
        <v>0</v>
      </c>
      <c r="L84" s="26" t="str">
        <f t="shared" si="13"/>
        <v/>
      </c>
      <c r="M84" s="53"/>
      <c r="N84" s="27" t="e">
        <f>VLOOKUP($E84&amp;$F84,市町村コード!B:C,2,0)</f>
        <v>#N/A</v>
      </c>
      <c r="O84" s="11" t="str">
        <f t="shared" si="9"/>
        <v/>
      </c>
      <c r="P84" s="11" t="str">
        <f t="shared" si="10"/>
        <v/>
      </c>
      <c r="Q84" s="11" t="str">
        <f t="shared" si="11"/>
        <v/>
      </c>
      <c r="R84" s="11" t="str">
        <f t="shared" si="12"/>
        <v/>
      </c>
    </row>
    <row r="85" spans="1:18" ht="33" customHeight="1" x14ac:dyDescent="0.15">
      <c r="A85" s="45"/>
      <c r="B85" s="4"/>
      <c r="C85" s="5"/>
      <c r="D85" s="5"/>
      <c r="E85" s="5"/>
      <c r="F85" s="6"/>
      <c r="G85" s="6"/>
      <c r="H85" s="75"/>
      <c r="I85" s="72"/>
      <c r="J85" s="55"/>
      <c r="K85" s="78">
        <f t="shared" si="8"/>
        <v>0</v>
      </c>
      <c r="L85" s="26" t="str">
        <f t="shared" si="13"/>
        <v/>
      </c>
      <c r="M85" s="53"/>
      <c r="N85" s="27" t="e">
        <f>VLOOKUP($E85&amp;$F85,市町村コード!B:C,2,0)</f>
        <v>#N/A</v>
      </c>
      <c r="O85" s="11" t="str">
        <f t="shared" si="9"/>
        <v/>
      </c>
      <c r="P85" s="11" t="str">
        <f t="shared" si="10"/>
        <v/>
      </c>
      <c r="Q85" s="11" t="str">
        <f t="shared" si="11"/>
        <v/>
      </c>
      <c r="R85" s="11" t="str">
        <f t="shared" si="12"/>
        <v/>
      </c>
    </row>
    <row r="86" spans="1:18" ht="33" customHeight="1" x14ac:dyDescent="0.15">
      <c r="A86" s="45"/>
      <c r="B86" s="4"/>
      <c r="C86" s="5"/>
      <c r="D86" s="5"/>
      <c r="E86" s="5"/>
      <c r="F86" s="6"/>
      <c r="G86" s="6"/>
      <c r="H86" s="75"/>
      <c r="I86" s="72"/>
      <c r="J86" s="55"/>
      <c r="K86" s="78">
        <f t="shared" si="8"/>
        <v>0</v>
      </c>
      <c r="L86" s="26" t="str">
        <f t="shared" si="13"/>
        <v/>
      </c>
      <c r="M86" s="53"/>
      <c r="N86" s="27" t="e">
        <f>VLOOKUP($E86&amp;$F86,市町村コード!B:C,2,0)</f>
        <v>#N/A</v>
      </c>
      <c r="O86" s="11" t="str">
        <f t="shared" si="9"/>
        <v/>
      </c>
      <c r="P86" s="11" t="str">
        <f t="shared" si="10"/>
        <v/>
      </c>
      <c r="Q86" s="11" t="str">
        <f t="shared" si="11"/>
        <v/>
      </c>
      <c r="R86" s="11" t="str">
        <f t="shared" si="12"/>
        <v/>
      </c>
    </row>
    <row r="87" spans="1:18" ht="33" customHeight="1" x14ac:dyDescent="0.15">
      <c r="A87" s="45"/>
      <c r="B87" s="4"/>
      <c r="C87" s="5"/>
      <c r="D87" s="5"/>
      <c r="E87" s="5"/>
      <c r="F87" s="6"/>
      <c r="G87" s="6"/>
      <c r="H87" s="75"/>
      <c r="I87" s="72"/>
      <c r="J87" s="55"/>
      <c r="K87" s="78">
        <f t="shared" si="8"/>
        <v>0</v>
      </c>
      <c r="L87" s="26" t="str">
        <f t="shared" si="13"/>
        <v/>
      </c>
      <c r="M87" s="53"/>
      <c r="N87" s="27" t="e">
        <f>VLOOKUP($E87&amp;$F87,市町村コード!B:C,2,0)</f>
        <v>#N/A</v>
      </c>
      <c r="O87" s="11" t="str">
        <f t="shared" si="9"/>
        <v/>
      </c>
      <c r="P87" s="11" t="str">
        <f t="shared" si="10"/>
        <v/>
      </c>
      <c r="Q87" s="11" t="str">
        <f t="shared" si="11"/>
        <v/>
      </c>
      <c r="R87" s="11" t="str">
        <f t="shared" si="12"/>
        <v/>
      </c>
    </row>
    <row r="88" spans="1:18" ht="33" customHeight="1" x14ac:dyDescent="0.15">
      <c r="A88" s="45"/>
      <c r="B88" s="4"/>
      <c r="C88" s="5"/>
      <c r="D88" s="5"/>
      <c r="E88" s="5"/>
      <c r="F88" s="6"/>
      <c r="G88" s="6"/>
      <c r="H88" s="75"/>
      <c r="I88" s="72"/>
      <c r="J88" s="55"/>
      <c r="K88" s="78">
        <f t="shared" si="8"/>
        <v>0</v>
      </c>
      <c r="L88" s="26" t="str">
        <f t="shared" si="13"/>
        <v/>
      </c>
      <c r="M88" s="53"/>
      <c r="N88" s="27" t="e">
        <f>VLOOKUP($E88&amp;$F88,市町村コード!B:C,2,0)</f>
        <v>#N/A</v>
      </c>
      <c r="O88" s="11" t="str">
        <f t="shared" si="9"/>
        <v/>
      </c>
      <c r="P88" s="11" t="str">
        <f t="shared" si="10"/>
        <v/>
      </c>
      <c r="Q88" s="11" t="str">
        <f t="shared" si="11"/>
        <v/>
      </c>
      <c r="R88" s="11" t="str">
        <f t="shared" si="12"/>
        <v/>
      </c>
    </row>
    <row r="89" spans="1:18" ht="33" customHeight="1" x14ac:dyDescent="0.15">
      <c r="A89" s="45"/>
      <c r="B89" s="4"/>
      <c r="C89" s="5"/>
      <c r="D89" s="5"/>
      <c r="E89" s="5"/>
      <c r="F89" s="6"/>
      <c r="G89" s="6"/>
      <c r="H89" s="75"/>
      <c r="I89" s="72"/>
      <c r="J89" s="55"/>
      <c r="K89" s="78">
        <f t="shared" si="8"/>
        <v>0</v>
      </c>
      <c r="L89" s="26" t="str">
        <f t="shared" si="13"/>
        <v/>
      </c>
      <c r="M89" s="53"/>
      <c r="N89" s="27" t="e">
        <f>VLOOKUP($E89&amp;$F89,市町村コード!B:C,2,0)</f>
        <v>#N/A</v>
      </c>
      <c r="O89" s="11" t="str">
        <f t="shared" si="9"/>
        <v/>
      </c>
      <c r="P89" s="11" t="str">
        <f t="shared" si="10"/>
        <v/>
      </c>
      <c r="Q89" s="11" t="str">
        <f t="shared" si="11"/>
        <v/>
      </c>
      <c r="R89" s="11" t="str">
        <f t="shared" si="12"/>
        <v/>
      </c>
    </row>
    <row r="90" spans="1:18" ht="33" customHeight="1" x14ac:dyDescent="0.15">
      <c r="A90" s="45"/>
      <c r="B90" s="4"/>
      <c r="C90" s="5"/>
      <c r="D90" s="5"/>
      <c r="E90" s="5"/>
      <c r="F90" s="6"/>
      <c r="G90" s="6"/>
      <c r="H90" s="75"/>
      <c r="I90" s="72"/>
      <c r="J90" s="55"/>
      <c r="K90" s="78">
        <f t="shared" si="8"/>
        <v>0</v>
      </c>
      <c r="L90" s="26" t="str">
        <f t="shared" si="13"/>
        <v/>
      </c>
      <c r="M90" s="53"/>
      <c r="N90" s="27" t="e">
        <f>VLOOKUP($E90&amp;$F90,市町村コード!B:C,2,0)</f>
        <v>#N/A</v>
      </c>
      <c r="O90" s="11" t="str">
        <f t="shared" si="9"/>
        <v/>
      </c>
      <c r="P90" s="11" t="str">
        <f t="shared" si="10"/>
        <v/>
      </c>
      <c r="Q90" s="11" t="str">
        <f t="shared" si="11"/>
        <v/>
      </c>
      <c r="R90" s="11" t="str">
        <f t="shared" si="12"/>
        <v/>
      </c>
    </row>
    <row r="91" spans="1:18" ht="33" customHeight="1" x14ac:dyDescent="0.15">
      <c r="A91" s="45"/>
      <c r="B91" s="4"/>
      <c r="C91" s="5"/>
      <c r="D91" s="5"/>
      <c r="E91" s="5"/>
      <c r="F91" s="6"/>
      <c r="G91" s="6"/>
      <c r="H91" s="75"/>
      <c r="I91" s="72"/>
      <c r="J91" s="55"/>
      <c r="K91" s="78">
        <f t="shared" si="8"/>
        <v>0</v>
      </c>
      <c r="L91" s="26" t="str">
        <f t="shared" si="13"/>
        <v/>
      </c>
      <c r="M91" s="53"/>
      <c r="N91" s="27" t="e">
        <f>VLOOKUP($E91&amp;$F91,市町村コード!B:C,2,0)</f>
        <v>#N/A</v>
      </c>
      <c r="O91" s="11" t="str">
        <f t="shared" si="9"/>
        <v/>
      </c>
      <c r="P91" s="11" t="str">
        <f t="shared" si="10"/>
        <v/>
      </c>
      <c r="Q91" s="11" t="str">
        <f t="shared" si="11"/>
        <v/>
      </c>
      <c r="R91" s="11" t="str">
        <f t="shared" si="12"/>
        <v/>
      </c>
    </row>
    <row r="92" spans="1:18" ht="33" customHeight="1" x14ac:dyDescent="0.15">
      <c r="A92" s="45"/>
      <c r="B92" s="4"/>
      <c r="C92" s="5"/>
      <c r="D92" s="5"/>
      <c r="E92" s="5"/>
      <c r="F92" s="6"/>
      <c r="G92" s="6"/>
      <c r="H92" s="75"/>
      <c r="I92" s="72"/>
      <c r="J92" s="55"/>
      <c r="K92" s="78">
        <f t="shared" si="8"/>
        <v>0</v>
      </c>
      <c r="L92" s="26" t="str">
        <f t="shared" si="13"/>
        <v/>
      </c>
      <c r="M92" s="53"/>
      <c r="N92" s="27" t="e">
        <f>VLOOKUP($E92&amp;$F92,市町村コード!B:C,2,0)</f>
        <v>#N/A</v>
      </c>
      <c r="O92" s="11" t="str">
        <f t="shared" si="9"/>
        <v/>
      </c>
      <c r="P92" s="11" t="str">
        <f t="shared" si="10"/>
        <v/>
      </c>
      <c r="Q92" s="11" t="str">
        <f t="shared" si="11"/>
        <v/>
      </c>
      <c r="R92" s="11" t="str">
        <f t="shared" si="12"/>
        <v/>
      </c>
    </row>
    <row r="93" spans="1:18" ht="33" customHeight="1" x14ac:dyDescent="0.15">
      <c r="A93" s="45"/>
      <c r="B93" s="4"/>
      <c r="C93" s="5"/>
      <c r="D93" s="5"/>
      <c r="E93" s="5"/>
      <c r="F93" s="6"/>
      <c r="G93" s="6"/>
      <c r="H93" s="75"/>
      <c r="I93" s="72"/>
      <c r="J93" s="55"/>
      <c r="K93" s="78">
        <f t="shared" si="8"/>
        <v>0</v>
      </c>
      <c r="L93" s="26" t="str">
        <f t="shared" si="13"/>
        <v/>
      </c>
      <c r="M93" s="53"/>
      <c r="N93" s="27" t="e">
        <f>VLOOKUP($E93&amp;$F93,市町村コード!B:C,2,0)</f>
        <v>#N/A</v>
      </c>
      <c r="O93" s="11" t="str">
        <f t="shared" si="9"/>
        <v/>
      </c>
      <c r="P93" s="11" t="str">
        <f t="shared" si="10"/>
        <v/>
      </c>
      <c r="Q93" s="11" t="str">
        <f t="shared" si="11"/>
        <v/>
      </c>
      <c r="R93" s="11" t="str">
        <f t="shared" si="12"/>
        <v/>
      </c>
    </row>
    <row r="94" spans="1:18" ht="33" customHeight="1" x14ac:dyDescent="0.15">
      <c r="A94" s="45"/>
      <c r="B94" s="4"/>
      <c r="C94" s="5"/>
      <c r="D94" s="5"/>
      <c r="E94" s="5"/>
      <c r="F94" s="6"/>
      <c r="G94" s="6"/>
      <c r="H94" s="75"/>
      <c r="I94" s="72"/>
      <c r="J94" s="55"/>
      <c r="K94" s="78">
        <f t="shared" si="8"/>
        <v>0</v>
      </c>
      <c r="L94" s="26" t="str">
        <f t="shared" si="13"/>
        <v/>
      </c>
      <c r="M94" s="53"/>
      <c r="N94" s="27" t="e">
        <f>VLOOKUP($E94&amp;$F94,市町村コード!B:C,2,0)</f>
        <v>#N/A</v>
      </c>
      <c r="O94" s="11" t="str">
        <f t="shared" si="9"/>
        <v/>
      </c>
      <c r="P94" s="11" t="str">
        <f t="shared" si="10"/>
        <v/>
      </c>
      <c r="Q94" s="11" t="str">
        <f t="shared" si="11"/>
        <v/>
      </c>
      <c r="R94" s="11" t="str">
        <f t="shared" si="12"/>
        <v/>
      </c>
    </row>
    <row r="95" spans="1:18" ht="33" customHeight="1" x14ac:dyDescent="0.15">
      <c r="A95" s="45"/>
      <c r="B95" s="4"/>
      <c r="C95" s="5"/>
      <c r="D95" s="5"/>
      <c r="E95" s="5"/>
      <c r="F95" s="6"/>
      <c r="G95" s="6"/>
      <c r="H95" s="75"/>
      <c r="I95" s="72"/>
      <c r="J95" s="55"/>
      <c r="K95" s="78">
        <f t="shared" si="8"/>
        <v>0</v>
      </c>
      <c r="L95" s="26" t="str">
        <f t="shared" si="13"/>
        <v/>
      </c>
      <c r="M95" s="53"/>
      <c r="N95" s="27" t="e">
        <f>VLOOKUP($E95&amp;$F95,市町村コード!B:C,2,0)</f>
        <v>#N/A</v>
      </c>
      <c r="O95" s="11" t="str">
        <f t="shared" si="9"/>
        <v/>
      </c>
      <c r="P95" s="11" t="str">
        <f t="shared" si="10"/>
        <v/>
      </c>
      <c r="Q95" s="11" t="str">
        <f t="shared" si="11"/>
        <v/>
      </c>
      <c r="R95" s="11" t="str">
        <f t="shared" si="12"/>
        <v/>
      </c>
    </row>
    <row r="96" spans="1:18" ht="33" customHeight="1" x14ac:dyDescent="0.15">
      <c r="A96" s="45"/>
      <c r="B96" s="4"/>
      <c r="C96" s="5"/>
      <c r="D96" s="5"/>
      <c r="E96" s="5"/>
      <c r="F96" s="6"/>
      <c r="G96" s="6"/>
      <c r="H96" s="75"/>
      <c r="I96" s="72"/>
      <c r="J96" s="55"/>
      <c r="K96" s="78">
        <f t="shared" si="8"/>
        <v>0</v>
      </c>
      <c r="L96" s="26" t="str">
        <f t="shared" si="13"/>
        <v/>
      </c>
      <c r="M96" s="53"/>
      <c r="N96" s="27" t="e">
        <f>VLOOKUP($E96&amp;$F96,市町村コード!B:C,2,0)</f>
        <v>#N/A</v>
      </c>
      <c r="O96" s="11" t="str">
        <f t="shared" si="9"/>
        <v/>
      </c>
      <c r="P96" s="11" t="str">
        <f t="shared" si="10"/>
        <v/>
      </c>
      <c r="Q96" s="11" t="str">
        <f t="shared" si="11"/>
        <v/>
      </c>
      <c r="R96" s="11" t="str">
        <f t="shared" si="12"/>
        <v/>
      </c>
    </row>
    <row r="97" spans="1:18" ht="33" customHeight="1" x14ac:dyDescent="0.15">
      <c r="A97" s="45"/>
      <c r="B97" s="4"/>
      <c r="C97" s="5"/>
      <c r="D97" s="5"/>
      <c r="E97" s="5"/>
      <c r="F97" s="6"/>
      <c r="G97" s="6"/>
      <c r="H97" s="75"/>
      <c r="I97" s="72"/>
      <c r="J97" s="55"/>
      <c r="K97" s="78">
        <f t="shared" si="8"/>
        <v>0</v>
      </c>
      <c r="L97" s="26" t="str">
        <f t="shared" si="13"/>
        <v/>
      </c>
      <c r="M97" s="53"/>
      <c r="N97" s="27" t="e">
        <f>VLOOKUP($E97&amp;$F97,市町村コード!B:C,2,0)</f>
        <v>#N/A</v>
      </c>
      <c r="O97" s="11" t="str">
        <f t="shared" si="9"/>
        <v/>
      </c>
      <c r="P97" s="11" t="str">
        <f t="shared" si="10"/>
        <v/>
      </c>
      <c r="Q97" s="11" t="str">
        <f t="shared" si="11"/>
        <v/>
      </c>
      <c r="R97" s="11" t="str">
        <f t="shared" si="12"/>
        <v/>
      </c>
    </row>
    <row r="98" spans="1:18" ht="33" customHeight="1" x14ac:dyDescent="0.15">
      <c r="A98" s="45"/>
      <c r="B98" s="4"/>
      <c r="C98" s="5"/>
      <c r="D98" s="5"/>
      <c r="E98" s="5"/>
      <c r="F98" s="6"/>
      <c r="G98" s="6"/>
      <c r="H98" s="75"/>
      <c r="I98" s="72"/>
      <c r="J98" s="55"/>
      <c r="K98" s="78">
        <f t="shared" si="8"/>
        <v>0</v>
      </c>
      <c r="L98" s="26" t="str">
        <f t="shared" si="13"/>
        <v/>
      </c>
      <c r="M98" s="53"/>
      <c r="N98" s="27" t="e">
        <f>VLOOKUP($E98&amp;$F98,市町村コード!B:C,2,0)</f>
        <v>#N/A</v>
      </c>
      <c r="O98" s="11" t="str">
        <f t="shared" si="9"/>
        <v/>
      </c>
      <c r="P98" s="11" t="str">
        <f t="shared" si="10"/>
        <v/>
      </c>
      <c r="Q98" s="11" t="str">
        <f t="shared" si="11"/>
        <v/>
      </c>
      <c r="R98" s="11" t="str">
        <f t="shared" si="12"/>
        <v/>
      </c>
    </row>
    <row r="99" spans="1:18" ht="33" customHeight="1" x14ac:dyDescent="0.15">
      <c r="A99" s="45"/>
      <c r="B99" s="4"/>
      <c r="C99" s="5"/>
      <c r="D99" s="5"/>
      <c r="E99" s="5"/>
      <c r="F99" s="6"/>
      <c r="G99" s="6"/>
      <c r="H99" s="75"/>
      <c r="I99" s="72"/>
      <c r="J99" s="55"/>
      <c r="K99" s="78">
        <f t="shared" si="8"/>
        <v>0</v>
      </c>
      <c r="L99" s="26" t="str">
        <f t="shared" si="13"/>
        <v/>
      </c>
      <c r="M99" s="53"/>
      <c r="N99" s="27" t="e">
        <f>VLOOKUP($E99&amp;$F99,市町村コード!B:C,2,0)</f>
        <v>#N/A</v>
      </c>
      <c r="O99" s="11" t="str">
        <f t="shared" si="9"/>
        <v/>
      </c>
      <c r="P99" s="11" t="str">
        <f t="shared" si="10"/>
        <v/>
      </c>
      <c r="Q99" s="11" t="str">
        <f t="shared" si="11"/>
        <v/>
      </c>
      <c r="R99" s="11" t="str">
        <f t="shared" si="12"/>
        <v/>
      </c>
    </row>
    <row r="100" spans="1:18" ht="33" customHeight="1" x14ac:dyDescent="0.15">
      <c r="A100" s="45"/>
      <c r="B100" s="4"/>
      <c r="C100" s="5"/>
      <c r="D100" s="5"/>
      <c r="E100" s="5"/>
      <c r="F100" s="6"/>
      <c r="G100" s="6"/>
      <c r="H100" s="75"/>
      <c r="I100" s="72"/>
      <c r="J100" s="55"/>
      <c r="K100" s="78">
        <f t="shared" si="8"/>
        <v>0</v>
      </c>
      <c r="L100" s="26" t="str">
        <f t="shared" si="13"/>
        <v/>
      </c>
      <c r="M100" s="53"/>
      <c r="N100" s="27" t="e">
        <f>VLOOKUP($E100&amp;$F100,市町村コード!B:C,2,0)</f>
        <v>#N/A</v>
      </c>
      <c r="O100" s="11" t="str">
        <f t="shared" si="9"/>
        <v/>
      </c>
      <c r="P100" s="11" t="str">
        <f t="shared" si="10"/>
        <v/>
      </c>
      <c r="Q100" s="11" t="str">
        <f t="shared" si="11"/>
        <v/>
      </c>
      <c r="R100" s="11" t="str">
        <f t="shared" si="12"/>
        <v/>
      </c>
    </row>
    <row r="101" spans="1:18" ht="33" customHeight="1" x14ac:dyDescent="0.15">
      <c r="A101" s="45"/>
      <c r="B101" s="4"/>
      <c r="C101" s="5"/>
      <c r="D101" s="5"/>
      <c r="E101" s="5"/>
      <c r="F101" s="6"/>
      <c r="G101" s="6"/>
      <c r="H101" s="75"/>
      <c r="I101" s="72"/>
      <c r="J101" s="55"/>
      <c r="K101" s="78">
        <f t="shared" si="8"/>
        <v>0</v>
      </c>
      <c r="L101" s="26" t="str">
        <f t="shared" si="13"/>
        <v/>
      </c>
      <c r="M101" s="53"/>
      <c r="N101" s="27" t="e">
        <f>VLOOKUP($E101&amp;$F101,市町村コード!B:C,2,0)</f>
        <v>#N/A</v>
      </c>
      <c r="O101" s="11" t="str">
        <f t="shared" si="9"/>
        <v/>
      </c>
      <c r="P101" s="11" t="str">
        <f t="shared" si="10"/>
        <v/>
      </c>
      <c r="Q101" s="11" t="str">
        <f t="shared" si="11"/>
        <v/>
      </c>
      <c r="R101" s="11" t="str">
        <f t="shared" si="12"/>
        <v/>
      </c>
    </row>
    <row r="102" spans="1:18" ht="33" customHeight="1" x14ac:dyDescent="0.15">
      <c r="A102" s="45"/>
      <c r="B102" s="4"/>
      <c r="C102" s="5"/>
      <c r="D102" s="5"/>
      <c r="E102" s="5"/>
      <c r="F102" s="6"/>
      <c r="G102" s="6"/>
      <c r="H102" s="75"/>
      <c r="I102" s="72"/>
      <c r="J102" s="55"/>
      <c r="K102" s="78">
        <f t="shared" si="8"/>
        <v>0</v>
      </c>
      <c r="L102" s="26" t="str">
        <f t="shared" si="13"/>
        <v/>
      </c>
      <c r="M102" s="53"/>
      <c r="N102" s="27" t="e">
        <f>VLOOKUP($E102&amp;$F102,市町村コード!B:C,2,0)</f>
        <v>#N/A</v>
      </c>
      <c r="O102" s="11" t="str">
        <f t="shared" si="9"/>
        <v/>
      </c>
      <c r="P102" s="11" t="str">
        <f t="shared" si="10"/>
        <v/>
      </c>
      <c r="Q102" s="11" t="str">
        <f t="shared" si="11"/>
        <v/>
      </c>
      <c r="R102" s="11" t="str">
        <f t="shared" si="12"/>
        <v/>
      </c>
    </row>
    <row r="103" spans="1:18" ht="33" customHeight="1" x14ac:dyDescent="0.15">
      <c r="A103" s="45"/>
      <c r="B103" s="4"/>
      <c r="C103" s="5"/>
      <c r="D103" s="5"/>
      <c r="E103" s="5"/>
      <c r="F103" s="6"/>
      <c r="G103" s="6"/>
      <c r="H103" s="75"/>
      <c r="I103" s="72"/>
      <c r="J103" s="55"/>
      <c r="K103" s="78">
        <f t="shared" si="8"/>
        <v>0</v>
      </c>
      <c r="L103" s="26" t="str">
        <f t="shared" si="13"/>
        <v/>
      </c>
      <c r="M103" s="53"/>
      <c r="N103" s="27" t="e">
        <f>VLOOKUP($E103&amp;$F103,市町村コード!B:C,2,0)</f>
        <v>#N/A</v>
      </c>
      <c r="O103" s="11" t="str">
        <f t="shared" si="9"/>
        <v/>
      </c>
      <c r="P103" s="11" t="str">
        <f t="shared" si="10"/>
        <v/>
      </c>
      <c r="Q103" s="11" t="str">
        <f t="shared" si="11"/>
        <v/>
      </c>
      <c r="R103" s="11" t="str">
        <f t="shared" si="12"/>
        <v/>
      </c>
    </row>
    <row r="104" spans="1:18" ht="33" customHeight="1" x14ac:dyDescent="0.15">
      <c r="A104" s="45"/>
      <c r="B104" s="4"/>
      <c r="C104" s="5"/>
      <c r="D104" s="5"/>
      <c r="E104" s="5"/>
      <c r="F104" s="6"/>
      <c r="G104" s="6"/>
      <c r="H104" s="75"/>
      <c r="I104" s="72"/>
      <c r="J104" s="55"/>
      <c r="K104" s="78">
        <f t="shared" si="8"/>
        <v>0</v>
      </c>
      <c r="L104" s="26" t="str">
        <f t="shared" si="13"/>
        <v/>
      </c>
      <c r="M104" s="53"/>
      <c r="N104" s="27" t="e">
        <f>VLOOKUP($E104&amp;$F104,市町村コード!B:C,2,0)</f>
        <v>#N/A</v>
      </c>
      <c r="O104" s="11" t="str">
        <f t="shared" si="9"/>
        <v/>
      </c>
      <c r="P104" s="11" t="str">
        <f t="shared" si="10"/>
        <v/>
      </c>
      <c r="Q104" s="11" t="str">
        <f t="shared" si="11"/>
        <v/>
      </c>
      <c r="R104" s="11" t="str">
        <f t="shared" si="12"/>
        <v/>
      </c>
    </row>
    <row r="105" spans="1:18" ht="33" customHeight="1" x14ac:dyDescent="0.15">
      <c r="A105" s="45"/>
      <c r="B105" s="4"/>
      <c r="C105" s="5"/>
      <c r="D105" s="5"/>
      <c r="E105" s="5"/>
      <c r="F105" s="6"/>
      <c r="G105" s="6"/>
      <c r="H105" s="75"/>
      <c r="I105" s="72"/>
      <c r="J105" s="55"/>
      <c r="K105" s="78">
        <f t="shared" si="8"/>
        <v>0</v>
      </c>
      <c r="L105" s="26" t="str">
        <f t="shared" si="13"/>
        <v/>
      </c>
      <c r="M105" s="53"/>
      <c r="N105" s="27" t="e">
        <f>VLOOKUP($E105&amp;$F105,市町村コード!B:C,2,0)</f>
        <v>#N/A</v>
      </c>
      <c r="O105" s="11" t="str">
        <f t="shared" si="9"/>
        <v/>
      </c>
      <c r="P105" s="11" t="str">
        <f t="shared" si="10"/>
        <v/>
      </c>
      <c r="Q105" s="11" t="str">
        <f t="shared" si="11"/>
        <v/>
      </c>
      <c r="R105" s="11" t="str">
        <f t="shared" si="12"/>
        <v/>
      </c>
    </row>
    <row r="106" spans="1:18" ht="33" customHeight="1" x14ac:dyDescent="0.15">
      <c r="A106" s="45"/>
      <c r="B106" s="4"/>
      <c r="C106" s="5"/>
      <c r="D106" s="5"/>
      <c r="E106" s="5"/>
      <c r="F106" s="6"/>
      <c r="G106" s="6"/>
      <c r="H106" s="75"/>
      <c r="I106" s="72"/>
      <c r="J106" s="55"/>
      <c r="K106" s="78">
        <f t="shared" si="8"/>
        <v>0</v>
      </c>
      <c r="L106" s="26" t="str">
        <f t="shared" si="13"/>
        <v/>
      </c>
      <c r="M106" s="53"/>
      <c r="N106" s="27" t="e">
        <f>VLOOKUP($E106&amp;$F106,市町村コード!B:C,2,0)</f>
        <v>#N/A</v>
      </c>
      <c r="O106" s="11" t="str">
        <f t="shared" si="9"/>
        <v/>
      </c>
      <c r="P106" s="11" t="str">
        <f t="shared" si="10"/>
        <v/>
      </c>
      <c r="Q106" s="11" t="str">
        <f t="shared" si="11"/>
        <v/>
      </c>
      <c r="R106" s="11" t="str">
        <f t="shared" si="12"/>
        <v/>
      </c>
    </row>
    <row r="107" spans="1:18" ht="33" customHeight="1" x14ac:dyDescent="0.15">
      <c r="A107" s="45"/>
      <c r="B107" s="4"/>
      <c r="C107" s="5"/>
      <c r="D107" s="5"/>
      <c r="E107" s="5"/>
      <c r="F107" s="6"/>
      <c r="G107" s="6"/>
      <c r="H107" s="75"/>
      <c r="I107" s="72"/>
      <c r="J107" s="55"/>
      <c r="K107" s="78">
        <f t="shared" si="8"/>
        <v>0</v>
      </c>
      <c r="L107" s="26" t="str">
        <f t="shared" si="13"/>
        <v/>
      </c>
      <c r="M107" s="53"/>
      <c r="N107" s="27" t="e">
        <f>VLOOKUP($E107&amp;$F107,市町村コード!B:C,2,0)</f>
        <v>#N/A</v>
      </c>
      <c r="O107" s="11" t="str">
        <f t="shared" si="9"/>
        <v/>
      </c>
      <c r="P107" s="11" t="str">
        <f t="shared" si="10"/>
        <v/>
      </c>
      <c r="Q107" s="11" t="str">
        <f t="shared" si="11"/>
        <v/>
      </c>
      <c r="R107" s="11" t="str">
        <f t="shared" si="12"/>
        <v/>
      </c>
    </row>
    <row r="108" spans="1:18" ht="33" customHeight="1" x14ac:dyDescent="0.15">
      <c r="A108" s="45"/>
      <c r="B108" s="4"/>
      <c r="C108" s="5"/>
      <c r="D108" s="5"/>
      <c r="E108" s="5"/>
      <c r="F108" s="6"/>
      <c r="G108" s="6"/>
      <c r="H108" s="75"/>
      <c r="I108" s="72"/>
      <c r="J108" s="55"/>
      <c r="K108" s="78">
        <f t="shared" si="8"/>
        <v>0</v>
      </c>
      <c r="L108" s="26" t="str">
        <f t="shared" si="13"/>
        <v/>
      </c>
      <c r="M108" s="53"/>
      <c r="N108" s="27" t="e">
        <f>VLOOKUP($E108&amp;$F108,市町村コード!B:C,2,0)</f>
        <v>#N/A</v>
      </c>
      <c r="O108" s="11" t="str">
        <f t="shared" si="9"/>
        <v/>
      </c>
      <c r="P108" s="11" t="str">
        <f t="shared" si="10"/>
        <v/>
      </c>
      <c r="Q108" s="11" t="str">
        <f t="shared" si="11"/>
        <v/>
      </c>
      <c r="R108" s="11" t="str">
        <f t="shared" si="12"/>
        <v/>
      </c>
    </row>
    <row r="109" spans="1:18" ht="33" customHeight="1" x14ac:dyDescent="0.15">
      <c r="A109" s="45"/>
      <c r="B109" s="4"/>
      <c r="C109" s="5"/>
      <c r="D109" s="5"/>
      <c r="E109" s="5"/>
      <c r="F109" s="6"/>
      <c r="G109" s="6"/>
      <c r="H109" s="75"/>
      <c r="I109" s="72"/>
      <c r="J109" s="55"/>
      <c r="K109" s="78">
        <f t="shared" si="8"/>
        <v>0</v>
      </c>
      <c r="L109" s="26" t="str">
        <f t="shared" si="13"/>
        <v/>
      </c>
      <c r="M109" s="53"/>
      <c r="N109" s="27" t="e">
        <f>VLOOKUP($E109&amp;$F109,市町村コード!B:C,2,0)</f>
        <v>#N/A</v>
      </c>
      <c r="O109" s="11" t="str">
        <f t="shared" si="9"/>
        <v/>
      </c>
      <c r="P109" s="11" t="str">
        <f t="shared" si="10"/>
        <v/>
      </c>
      <c r="Q109" s="11" t="str">
        <f t="shared" si="11"/>
        <v/>
      </c>
      <c r="R109" s="11" t="str">
        <f t="shared" si="12"/>
        <v/>
      </c>
    </row>
    <row r="110" spans="1:18" ht="33" customHeight="1" x14ac:dyDescent="0.15">
      <c r="A110" s="45"/>
      <c r="B110" s="4"/>
      <c r="C110" s="5"/>
      <c r="D110" s="5"/>
      <c r="E110" s="5"/>
      <c r="F110" s="6"/>
      <c r="G110" s="6"/>
      <c r="H110" s="75"/>
      <c r="I110" s="72"/>
      <c r="J110" s="55"/>
      <c r="K110" s="78">
        <f t="shared" si="8"/>
        <v>0</v>
      </c>
      <c r="L110" s="26" t="str">
        <f t="shared" si="13"/>
        <v/>
      </c>
      <c r="M110" s="53"/>
      <c r="N110" s="27" t="e">
        <f>VLOOKUP($E110&amp;$F110,市町村コード!B:C,2,0)</f>
        <v>#N/A</v>
      </c>
      <c r="O110" s="11" t="str">
        <f t="shared" si="9"/>
        <v/>
      </c>
      <c r="P110" s="11" t="str">
        <f t="shared" si="10"/>
        <v/>
      </c>
      <c r="Q110" s="11" t="str">
        <f t="shared" si="11"/>
        <v/>
      </c>
      <c r="R110" s="11" t="str">
        <f t="shared" si="12"/>
        <v/>
      </c>
    </row>
    <row r="111" spans="1:18" ht="33" customHeight="1" x14ac:dyDescent="0.15">
      <c r="A111" s="45"/>
      <c r="B111" s="4"/>
      <c r="C111" s="5"/>
      <c r="D111" s="5"/>
      <c r="E111" s="5"/>
      <c r="F111" s="6"/>
      <c r="G111" s="6"/>
      <c r="H111" s="75"/>
      <c r="I111" s="72"/>
      <c r="J111" s="55"/>
      <c r="K111" s="78">
        <f t="shared" si="8"/>
        <v>0</v>
      </c>
      <c r="L111" s="26" t="str">
        <f t="shared" si="13"/>
        <v/>
      </c>
      <c r="M111" s="53"/>
      <c r="N111" s="27" t="e">
        <f>VLOOKUP($E111&amp;$F111,市町村コード!B:C,2,0)</f>
        <v>#N/A</v>
      </c>
      <c r="O111" s="11" t="str">
        <f t="shared" si="9"/>
        <v/>
      </c>
      <c r="P111" s="11" t="str">
        <f t="shared" si="10"/>
        <v/>
      </c>
      <c r="Q111" s="11" t="str">
        <f t="shared" si="11"/>
        <v/>
      </c>
      <c r="R111" s="11" t="str">
        <f t="shared" si="12"/>
        <v/>
      </c>
    </row>
    <row r="112" spans="1:18" ht="33" customHeight="1" x14ac:dyDescent="0.15">
      <c r="A112" s="45"/>
      <c r="B112" s="4"/>
      <c r="C112" s="5"/>
      <c r="D112" s="5"/>
      <c r="E112" s="5"/>
      <c r="F112" s="6"/>
      <c r="G112" s="6"/>
      <c r="H112" s="75"/>
      <c r="I112" s="72"/>
      <c r="J112" s="55"/>
      <c r="K112" s="78">
        <f t="shared" si="8"/>
        <v>0</v>
      </c>
      <c r="L112" s="26" t="str">
        <f t="shared" si="13"/>
        <v/>
      </c>
      <c r="M112" s="53"/>
      <c r="N112" s="27" t="e">
        <f>VLOOKUP($E112&amp;$F112,市町村コード!B:C,2,0)</f>
        <v>#N/A</v>
      </c>
      <c r="O112" s="11" t="str">
        <f t="shared" si="9"/>
        <v/>
      </c>
      <c r="P112" s="11" t="str">
        <f t="shared" si="10"/>
        <v/>
      </c>
      <c r="Q112" s="11" t="str">
        <f t="shared" si="11"/>
        <v/>
      </c>
      <c r="R112" s="11" t="str">
        <f t="shared" si="12"/>
        <v/>
      </c>
    </row>
    <row r="113" spans="1:18" ht="33" customHeight="1" x14ac:dyDescent="0.15">
      <c r="A113" s="45"/>
      <c r="B113" s="4"/>
      <c r="C113" s="5"/>
      <c r="D113" s="5"/>
      <c r="E113" s="5"/>
      <c r="F113" s="6"/>
      <c r="G113" s="6"/>
      <c r="H113" s="75"/>
      <c r="I113" s="72"/>
      <c r="J113" s="55"/>
      <c r="K113" s="78">
        <f t="shared" si="8"/>
        <v>0</v>
      </c>
      <c r="L113" s="26" t="str">
        <f t="shared" si="13"/>
        <v/>
      </c>
      <c r="M113" s="53"/>
      <c r="N113" s="27" t="e">
        <f>VLOOKUP($E113&amp;$F113,市町村コード!B:C,2,0)</f>
        <v>#N/A</v>
      </c>
      <c r="O113" s="11" t="str">
        <f t="shared" si="9"/>
        <v/>
      </c>
      <c r="P113" s="11" t="str">
        <f t="shared" si="10"/>
        <v/>
      </c>
      <c r="Q113" s="11" t="str">
        <f t="shared" si="11"/>
        <v/>
      </c>
      <c r="R113" s="11" t="str">
        <f t="shared" si="12"/>
        <v/>
      </c>
    </row>
    <row r="114" spans="1:18" ht="33" customHeight="1" x14ac:dyDescent="0.15">
      <c r="A114" s="45"/>
      <c r="B114" s="4"/>
      <c r="C114" s="5"/>
      <c r="D114" s="5"/>
      <c r="E114" s="5"/>
      <c r="F114" s="6"/>
      <c r="G114" s="6"/>
      <c r="H114" s="75"/>
      <c r="I114" s="72"/>
      <c r="J114" s="55"/>
      <c r="K114" s="78">
        <f t="shared" si="8"/>
        <v>0</v>
      </c>
      <c r="L114" s="26" t="str">
        <f t="shared" si="13"/>
        <v/>
      </c>
      <c r="M114" s="53"/>
      <c r="N114" s="27" t="e">
        <f>VLOOKUP($E114&amp;$F114,市町村コード!B:C,2,0)</f>
        <v>#N/A</v>
      </c>
      <c r="O114" s="11" t="str">
        <f t="shared" si="9"/>
        <v/>
      </c>
      <c r="P114" s="11" t="str">
        <f t="shared" si="10"/>
        <v/>
      </c>
      <c r="Q114" s="11" t="str">
        <f t="shared" si="11"/>
        <v/>
      </c>
      <c r="R114" s="11" t="str">
        <f t="shared" si="12"/>
        <v/>
      </c>
    </row>
    <row r="115" spans="1:18" ht="33" customHeight="1" x14ac:dyDescent="0.15">
      <c r="A115" s="45"/>
      <c r="B115" s="4"/>
      <c r="C115" s="5"/>
      <c r="D115" s="5"/>
      <c r="E115" s="5"/>
      <c r="F115" s="6"/>
      <c r="G115" s="6"/>
      <c r="H115" s="75"/>
      <c r="I115" s="72"/>
      <c r="J115" s="55"/>
      <c r="K115" s="78">
        <f t="shared" si="8"/>
        <v>0</v>
      </c>
      <c r="L115" s="26" t="str">
        <f t="shared" si="13"/>
        <v/>
      </c>
      <c r="M115" s="53"/>
      <c r="N115" s="27" t="e">
        <f>VLOOKUP($E115&amp;$F115,市町村コード!B:C,2,0)</f>
        <v>#N/A</v>
      </c>
      <c r="O115" s="11" t="str">
        <f t="shared" si="9"/>
        <v/>
      </c>
      <c r="P115" s="11" t="str">
        <f t="shared" si="10"/>
        <v/>
      </c>
      <c r="Q115" s="11" t="str">
        <f t="shared" si="11"/>
        <v/>
      </c>
      <c r="R115" s="11" t="str">
        <f t="shared" si="12"/>
        <v/>
      </c>
    </row>
    <row r="116" spans="1:18" ht="33" customHeight="1" x14ac:dyDescent="0.15">
      <c r="A116" s="45"/>
      <c r="B116" s="4"/>
      <c r="C116" s="5"/>
      <c r="D116" s="5"/>
      <c r="E116" s="5"/>
      <c r="F116" s="6"/>
      <c r="G116" s="6"/>
      <c r="H116" s="75"/>
      <c r="I116" s="72"/>
      <c r="J116" s="55"/>
      <c r="K116" s="78">
        <f t="shared" si="8"/>
        <v>0</v>
      </c>
      <c r="L116" s="26" t="str">
        <f t="shared" si="13"/>
        <v/>
      </c>
      <c r="M116" s="53"/>
      <c r="N116" s="27" t="e">
        <f>VLOOKUP($E116&amp;$F116,市町村コード!B:C,2,0)</f>
        <v>#N/A</v>
      </c>
      <c r="O116" s="11" t="str">
        <f t="shared" si="9"/>
        <v/>
      </c>
      <c r="P116" s="11" t="str">
        <f t="shared" si="10"/>
        <v/>
      </c>
      <c r="Q116" s="11" t="str">
        <f t="shared" si="11"/>
        <v/>
      </c>
      <c r="R116" s="11" t="str">
        <f t="shared" si="12"/>
        <v/>
      </c>
    </row>
    <row r="117" spans="1:18" ht="33" customHeight="1" x14ac:dyDescent="0.15">
      <c r="A117" s="45"/>
      <c r="B117" s="4"/>
      <c r="C117" s="5"/>
      <c r="D117" s="5"/>
      <c r="E117" s="5"/>
      <c r="F117" s="6"/>
      <c r="G117" s="6"/>
      <c r="H117" s="75"/>
      <c r="I117" s="72"/>
      <c r="J117" s="55"/>
      <c r="K117" s="78">
        <f t="shared" si="8"/>
        <v>0</v>
      </c>
      <c r="L117" s="26" t="str">
        <f t="shared" si="13"/>
        <v/>
      </c>
      <c r="M117" s="53"/>
      <c r="N117" s="27" t="e">
        <f>VLOOKUP($E117&amp;$F117,市町村コード!B:C,2,0)</f>
        <v>#N/A</v>
      </c>
      <c r="O117" s="11" t="str">
        <f t="shared" si="9"/>
        <v/>
      </c>
      <c r="P117" s="11" t="str">
        <f t="shared" si="10"/>
        <v/>
      </c>
      <c r="Q117" s="11" t="str">
        <f t="shared" si="11"/>
        <v/>
      </c>
      <c r="R117" s="11" t="str">
        <f t="shared" si="12"/>
        <v/>
      </c>
    </row>
    <row r="118" spans="1:18" ht="33" customHeight="1" x14ac:dyDescent="0.15">
      <c r="A118" s="45"/>
      <c r="B118" s="4"/>
      <c r="C118" s="5"/>
      <c r="D118" s="5"/>
      <c r="E118" s="5"/>
      <c r="F118" s="6"/>
      <c r="G118" s="6"/>
      <c r="H118" s="75"/>
      <c r="I118" s="72"/>
      <c r="J118" s="55"/>
      <c r="K118" s="78">
        <f t="shared" si="8"/>
        <v>0</v>
      </c>
      <c r="L118" s="26" t="str">
        <f t="shared" si="13"/>
        <v/>
      </c>
      <c r="M118" s="53"/>
      <c r="N118" s="27" t="e">
        <f>VLOOKUP($E118&amp;$F118,市町村コード!B:C,2,0)</f>
        <v>#N/A</v>
      </c>
      <c r="O118" s="11" t="str">
        <f t="shared" si="9"/>
        <v/>
      </c>
      <c r="P118" s="11" t="str">
        <f t="shared" si="10"/>
        <v/>
      </c>
      <c r="Q118" s="11" t="str">
        <f t="shared" si="11"/>
        <v/>
      </c>
      <c r="R118" s="11" t="str">
        <f t="shared" si="12"/>
        <v/>
      </c>
    </row>
    <row r="119" spans="1:18" ht="33" customHeight="1" x14ac:dyDescent="0.15">
      <c r="A119" s="45"/>
      <c r="B119" s="4"/>
      <c r="C119" s="5"/>
      <c r="D119" s="5"/>
      <c r="E119" s="5"/>
      <c r="F119" s="6"/>
      <c r="G119" s="6"/>
      <c r="H119" s="75"/>
      <c r="I119" s="72"/>
      <c r="J119" s="55"/>
      <c r="K119" s="78">
        <f t="shared" si="8"/>
        <v>0</v>
      </c>
      <c r="L119" s="26" t="str">
        <f t="shared" si="13"/>
        <v/>
      </c>
      <c r="M119" s="53"/>
      <c r="N119" s="27" t="e">
        <f>VLOOKUP($E119&amp;$F119,市町村コード!B:C,2,0)</f>
        <v>#N/A</v>
      </c>
      <c r="O119" s="11" t="str">
        <f t="shared" si="9"/>
        <v/>
      </c>
      <c r="P119" s="11" t="str">
        <f t="shared" si="10"/>
        <v/>
      </c>
      <c r="Q119" s="11" t="str">
        <f t="shared" si="11"/>
        <v/>
      </c>
      <c r="R119" s="11" t="str">
        <f t="shared" si="12"/>
        <v/>
      </c>
    </row>
    <row r="120" spans="1:18" ht="33" customHeight="1" x14ac:dyDescent="0.15">
      <c r="A120" s="45"/>
      <c r="B120" s="4"/>
      <c r="C120" s="5"/>
      <c r="D120" s="5"/>
      <c r="E120" s="5"/>
      <c r="F120" s="6"/>
      <c r="G120" s="6"/>
      <c r="H120" s="75"/>
      <c r="I120" s="72"/>
      <c r="J120" s="55"/>
      <c r="K120" s="78">
        <f t="shared" si="8"/>
        <v>0</v>
      </c>
      <c r="L120" s="26" t="str">
        <f t="shared" si="13"/>
        <v/>
      </c>
      <c r="M120" s="53"/>
      <c r="N120" s="27" t="e">
        <f>VLOOKUP($E120&amp;$F120,市町村コード!B:C,2,0)</f>
        <v>#N/A</v>
      </c>
      <c r="O120" s="11" t="str">
        <f t="shared" si="9"/>
        <v/>
      </c>
      <c r="P120" s="11" t="str">
        <f t="shared" si="10"/>
        <v/>
      </c>
      <c r="Q120" s="11" t="str">
        <f t="shared" si="11"/>
        <v/>
      </c>
      <c r="R120" s="11" t="str">
        <f t="shared" si="12"/>
        <v/>
      </c>
    </row>
    <row r="121" spans="1:18" ht="33" customHeight="1" x14ac:dyDescent="0.15">
      <c r="A121" s="45"/>
      <c r="B121" s="4"/>
      <c r="C121" s="5"/>
      <c r="D121" s="5"/>
      <c r="E121" s="5"/>
      <c r="F121" s="6"/>
      <c r="G121" s="6"/>
      <c r="H121" s="75"/>
      <c r="I121" s="72"/>
      <c r="J121" s="55"/>
      <c r="K121" s="78">
        <f t="shared" si="8"/>
        <v>0</v>
      </c>
      <c r="L121" s="26" t="str">
        <f t="shared" si="13"/>
        <v/>
      </c>
      <c r="M121" s="53"/>
      <c r="N121" s="27" t="e">
        <f>VLOOKUP($E121&amp;$F121,市町村コード!B:C,2,0)</f>
        <v>#N/A</v>
      </c>
      <c r="O121" s="11" t="str">
        <f t="shared" si="9"/>
        <v/>
      </c>
      <c r="P121" s="11" t="str">
        <f t="shared" si="10"/>
        <v/>
      </c>
      <c r="Q121" s="11" t="str">
        <f t="shared" si="11"/>
        <v/>
      </c>
      <c r="R121" s="11" t="str">
        <f t="shared" si="12"/>
        <v/>
      </c>
    </row>
    <row r="122" spans="1:18" ht="33" customHeight="1" x14ac:dyDescent="0.15">
      <c r="A122" s="45"/>
      <c r="B122" s="4"/>
      <c r="C122" s="5"/>
      <c r="D122" s="5"/>
      <c r="E122" s="5"/>
      <c r="F122" s="6"/>
      <c r="G122" s="6"/>
      <c r="H122" s="75"/>
      <c r="I122" s="72"/>
      <c r="J122" s="55"/>
      <c r="K122" s="78">
        <f t="shared" si="8"/>
        <v>0</v>
      </c>
      <c r="L122" s="26" t="str">
        <f t="shared" si="13"/>
        <v/>
      </c>
      <c r="M122" s="53"/>
      <c r="N122" s="27" t="e">
        <f>VLOOKUP($E122&amp;$F122,市町村コード!B:C,2,0)</f>
        <v>#N/A</v>
      </c>
      <c r="O122" s="11" t="str">
        <f t="shared" si="9"/>
        <v/>
      </c>
      <c r="P122" s="11" t="str">
        <f t="shared" si="10"/>
        <v/>
      </c>
      <c r="Q122" s="11" t="str">
        <f t="shared" si="11"/>
        <v/>
      </c>
      <c r="R122" s="11" t="str">
        <f t="shared" si="12"/>
        <v/>
      </c>
    </row>
    <row r="123" spans="1:18" ht="33" customHeight="1" x14ac:dyDescent="0.15">
      <c r="A123" s="45"/>
      <c r="B123" s="4"/>
      <c r="C123" s="5"/>
      <c r="D123" s="5"/>
      <c r="E123" s="5"/>
      <c r="F123" s="6"/>
      <c r="G123" s="6"/>
      <c r="H123" s="75"/>
      <c r="I123" s="72"/>
      <c r="J123" s="55"/>
      <c r="K123" s="78">
        <f t="shared" si="8"/>
        <v>0</v>
      </c>
      <c r="L123" s="26" t="str">
        <f t="shared" si="13"/>
        <v/>
      </c>
      <c r="M123" s="53"/>
      <c r="N123" s="27" t="e">
        <f>VLOOKUP($E123&amp;$F123,市町村コード!B:C,2,0)</f>
        <v>#N/A</v>
      </c>
      <c r="O123" s="11" t="str">
        <f t="shared" si="9"/>
        <v/>
      </c>
      <c r="P123" s="11" t="str">
        <f t="shared" si="10"/>
        <v/>
      </c>
      <c r="Q123" s="11" t="str">
        <f t="shared" si="11"/>
        <v/>
      </c>
      <c r="R123" s="11" t="str">
        <f t="shared" si="12"/>
        <v/>
      </c>
    </row>
    <row r="124" spans="1:18" ht="33" customHeight="1" x14ac:dyDescent="0.15">
      <c r="A124" s="45"/>
      <c r="B124" s="4"/>
      <c r="C124" s="5"/>
      <c r="D124" s="5"/>
      <c r="E124" s="5"/>
      <c r="F124" s="6"/>
      <c r="G124" s="6"/>
      <c r="H124" s="75"/>
      <c r="I124" s="72"/>
      <c r="J124" s="55"/>
      <c r="K124" s="78">
        <f t="shared" si="8"/>
        <v>0</v>
      </c>
      <c r="L124" s="26" t="str">
        <f t="shared" si="13"/>
        <v/>
      </c>
      <c r="M124" s="53"/>
      <c r="N124" s="27" t="e">
        <f>VLOOKUP($E124&amp;$F124,市町村コード!B:C,2,0)</f>
        <v>#N/A</v>
      </c>
      <c r="O124" s="11" t="str">
        <f t="shared" si="9"/>
        <v/>
      </c>
      <c r="P124" s="11" t="str">
        <f t="shared" si="10"/>
        <v/>
      </c>
      <c r="Q124" s="11" t="str">
        <f t="shared" si="11"/>
        <v/>
      </c>
      <c r="R124" s="11" t="str">
        <f t="shared" si="12"/>
        <v/>
      </c>
    </row>
    <row r="125" spans="1:18" ht="33" customHeight="1" x14ac:dyDescent="0.15">
      <c r="A125" s="45"/>
      <c r="B125" s="4"/>
      <c r="C125" s="5"/>
      <c r="D125" s="5"/>
      <c r="E125" s="5"/>
      <c r="F125" s="6"/>
      <c r="G125" s="6"/>
      <c r="H125" s="75"/>
      <c r="I125" s="72"/>
      <c r="J125" s="55"/>
      <c r="K125" s="78">
        <f t="shared" si="8"/>
        <v>0</v>
      </c>
      <c r="L125" s="26" t="str">
        <f t="shared" si="13"/>
        <v/>
      </c>
      <c r="M125" s="53"/>
      <c r="N125" s="27" t="e">
        <f>VLOOKUP($E125&amp;$F125,市町村コード!B:C,2,0)</f>
        <v>#N/A</v>
      </c>
      <c r="O125" s="11" t="str">
        <f t="shared" si="9"/>
        <v/>
      </c>
      <c r="P125" s="11" t="str">
        <f t="shared" si="10"/>
        <v/>
      </c>
      <c r="Q125" s="11" t="str">
        <f t="shared" si="11"/>
        <v/>
      </c>
      <c r="R125" s="11" t="str">
        <f t="shared" si="12"/>
        <v/>
      </c>
    </row>
    <row r="126" spans="1:18" ht="30" customHeight="1" x14ac:dyDescent="0.15">
      <c r="B126" s="8"/>
      <c r="C126" s="8"/>
      <c r="D126" s="8"/>
      <c r="E126" s="8"/>
      <c r="F126" s="9"/>
      <c r="G126" s="9"/>
      <c r="H126" s="73"/>
      <c r="I126" s="73"/>
      <c r="J126" s="8"/>
      <c r="K126" s="9"/>
      <c r="L126" s="28"/>
      <c r="M126" s="9"/>
      <c r="N126" s="29"/>
      <c r="O126" s="43"/>
      <c r="P126" s="43"/>
      <c r="Q126" s="43"/>
      <c r="R126" s="43"/>
    </row>
  </sheetData>
  <sheetProtection sort="0"/>
  <mergeCells count="2">
    <mergeCell ref="B5:C5"/>
    <mergeCell ref="B4:C4"/>
  </mergeCells>
  <phoneticPr fontId="2" alignment="distributed"/>
  <conditionalFormatting sqref="C6:J6">
    <cfRule type="containsBlanks" dxfId="22" priority="10" stopIfTrue="1">
      <formula>LEN(TRIM(C6))=0</formula>
    </cfRule>
  </conditionalFormatting>
  <conditionalFormatting sqref="B6:L125">
    <cfRule type="expression" dxfId="21" priority="4" stopIfTrue="1">
      <formula>$O6=FALSE</formula>
    </cfRule>
  </conditionalFormatting>
  <conditionalFormatting sqref="C7:J125">
    <cfRule type="containsBlanks" dxfId="20" priority="3" stopIfTrue="1">
      <formula>LEN(TRIM(C7))=0</formula>
    </cfRule>
  </conditionalFormatting>
  <conditionalFormatting sqref="B6:B125">
    <cfRule type="cellIs" dxfId="19" priority="1" stopIfTrue="1" operator="notBetween">
      <formula>1</formula>
      <formula>20</formula>
    </cfRule>
  </conditionalFormatting>
  <dataValidations count="4">
    <dataValidation imeMode="off" allowBlank="1" showInputMessage="1" showErrorMessage="1" sqref="I6:I125 H6:H65536 M6:M65536" xr:uid="{00000000-0002-0000-0100-000000000000}"/>
    <dataValidation type="whole" imeMode="off" operator="greaterThan" allowBlank="1" showInputMessage="1" showErrorMessage="1" sqref="B6:B125" xr:uid="{00000000-0002-0000-0100-000001000000}">
      <formula1>0</formula1>
    </dataValidation>
    <dataValidation imeMode="halfKatakana" allowBlank="1" showInputMessage="1" showErrorMessage="1" sqref="C6:D65536" xr:uid="{00000000-0002-0000-0100-000002000000}"/>
    <dataValidation imeMode="hiragana" allowBlank="1" showInputMessage="1" showErrorMessage="1" sqref="J6:J65536 E6:G65536" xr:uid="{00000000-0002-0000-0100-000003000000}"/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rowBreaks count="5" manualBreakCount="5">
    <brk id="25" min="1" max="11" man="1"/>
    <brk id="45" min="1" max="11" man="1"/>
    <brk id="65" min="1" max="11" man="1"/>
    <brk id="85" min="1" max="11" man="1"/>
    <brk id="105" min="1" max="1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D11" sqref="D11"/>
    </sheetView>
  </sheetViews>
  <sheetFormatPr defaultRowHeight="30" customHeight="1" outlineLevelRow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74" customWidth="1"/>
    <col min="10" max="10" width="60.75" style="2" customWidth="1"/>
    <col min="11" max="11" width="11.25" style="74" customWidth="1"/>
    <col min="12" max="12" width="15" style="30" customWidth="1"/>
    <col min="13" max="13" width="5.625" style="3" customWidth="1"/>
    <col min="14" max="14" width="15" style="31" customWidth="1"/>
    <col min="15" max="18" width="9" style="44"/>
    <col min="19" max="16384" width="9" style="2"/>
  </cols>
  <sheetData>
    <row r="1" spans="1:18" s="10" customFormat="1" ht="18" customHeight="1" thickBot="1" x14ac:dyDescent="0.2">
      <c r="B1" s="2" t="s">
        <v>3539</v>
      </c>
      <c r="C1" s="2"/>
      <c r="D1" s="2"/>
      <c r="E1" s="2"/>
      <c r="F1" s="3"/>
      <c r="G1" s="3"/>
      <c r="H1" s="3"/>
      <c r="I1" s="3"/>
      <c r="J1" s="2"/>
      <c r="K1" s="32"/>
      <c r="L1" s="33"/>
      <c r="M1" s="32"/>
      <c r="N1" s="34"/>
      <c r="O1" s="54"/>
      <c r="P1" s="54"/>
      <c r="Q1" s="54"/>
      <c r="R1" s="54"/>
    </row>
    <row r="2" spans="1:18" s="1" customFormat="1" ht="18" customHeight="1" x14ac:dyDescent="0.15">
      <c r="A2" s="46"/>
      <c r="B2" s="35" t="s">
        <v>8</v>
      </c>
      <c r="C2" s="36"/>
      <c r="D2" s="36"/>
      <c r="E2" s="36"/>
      <c r="F2" s="36"/>
      <c r="G2" s="36"/>
      <c r="H2" s="36"/>
      <c r="I2" s="36"/>
      <c r="J2" s="37"/>
      <c r="K2" s="12" t="s">
        <v>6</v>
      </c>
      <c r="L2" s="13"/>
      <c r="M2" s="14"/>
      <c r="N2" s="15"/>
      <c r="O2" s="16"/>
      <c r="P2" s="16"/>
      <c r="Q2" s="16"/>
      <c r="R2" s="17"/>
    </row>
    <row r="3" spans="1:18" s="1" customFormat="1" ht="38.25" customHeight="1" x14ac:dyDescent="0.15">
      <c r="A3" s="47" t="s">
        <v>1758</v>
      </c>
      <c r="B3" s="38" t="s">
        <v>0</v>
      </c>
      <c r="C3" s="39" t="s">
        <v>1750</v>
      </c>
      <c r="D3" s="40" t="s">
        <v>1769</v>
      </c>
      <c r="E3" s="40" t="s">
        <v>1742</v>
      </c>
      <c r="F3" s="41" t="s">
        <v>1</v>
      </c>
      <c r="G3" s="41" t="s">
        <v>1770</v>
      </c>
      <c r="H3" s="41" t="s">
        <v>1743</v>
      </c>
      <c r="I3" s="41" t="s">
        <v>3</v>
      </c>
      <c r="J3" s="42" t="s">
        <v>2</v>
      </c>
      <c r="K3" s="18" t="s">
        <v>1748</v>
      </c>
      <c r="L3" s="19" t="s">
        <v>1749</v>
      </c>
      <c r="M3" s="50" t="s">
        <v>1744</v>
      </c>
      <c r="N3" s="51" t="s">
        <v>1745</v>
      </c>
      <c r="O3" s="52" t="s">
        <v>1747</v>
      </c>
      <c r="P3" s="52" t="s">
        <v>1765</v>
      </c>
      <c r="Q3" s="20" t="s">
        <v>1756</v>
      </c>
      <c r="R3" s="52" t="s">
        <v>1753</v>
      </c>
    </row>
    <row r="4" spans="1:18" s="1" customFormat="1" ht="27" customHeight="1" x14ac:dyDescent="0.15">
      <c r="A4" s="46"/>
      <c r="B4" s="86" t="s">
        <v>1751</v>
      </c>
      <c r="C4" s="87"/>
      <c r="D4" s="56"/>
      <c r="E4" s="56"/>
      <c r="F4" s="57"/>
      <c r="G4" s="58"/>
      <c r="H4" s="59"/>
      <c r="I4" s="79">
        <f>SUMIFS(I6:I25,B6:B25,"&gt;0",B6:B25,"&lt;4")</f>
        <v>0</v>
      </c>
      <c r="J4" s="60"/>
      <c r="K4" s="80">
        <f>SUMIFS(K6:K25,B6:B25,"&gt;0",B6:B25,"&lt;4")</f>
        <v>0</v>
      </c>
      <c r="L4" s="21"/>
      <c r="M4" s="22"/>
      <c r="N4" s="23"/>
      <c r="O4" s="24"/>
      <c r="P4" s="24"/>
      <c r="Q4" s="24"/>
      <c r="R4" s="24"/>
    </row>
    <row r="5" spans="1:18" s="1" customFormat="1" ht="27" customHeight="1" x14ac:dyDescent="0.15">
      <c r="A5" s="46"/>
      <c r="B5" s="82" t="s">
        <v>4</v>
      </c>
      <c r="C5" s="83"/>
      <c r="D5" s="61"/>
      <c r="E5" s="61"/>
      <c r="F5" s="62"/>
      <c r="G5" s="58"/>
      <c r="H5" s="61">
        <f>COUNTIF(I6:I25,"&gt;0")</f>
        <v>0</v>
      </c>
      <c r="I5" s="71">
        <f>SUM(I6:I25)</f>
        <v>0</v>
      </c>
      <c r="J5" s="63">
        <f>COUNTIF(K6:K25,"&gt;0")</f>
        <v>0</v>
      </c>
      <c r="K5" s="77">
        <f>SUM(K6:K25)</f>
        <v>0</v>
      </c>
      <c r="L5" s="21"/>
      <c r="M5" s="25"/>
      <c r="N5" s="23"/>
      <c r="O5" s="24"/>
      <c r="P5" s="24"/>
      <c r="Q5" s="24"/>
      <c r="R5" s="24"/>
    </row>
    <row r="6" spans="1:18" ht="33" customHeight="1" x14ac:dyDescent="0.15">
      <c r="A6" s="45"/>
      <c r="B6" s="4">
        <v>1</v>
      </c>
      <c r="C6" s="5"/>
      <c r="D6" s="5"/>
      <c r="E6" s="5"/>
      <c r="F6" s="6"/>
      <c r="G6" s="6"/>
      <c r="H6" s="75"/>
      <c r="I6" s="72"/>
      <c r="J6" s="55"/>
      <c r="K6" s="78">
        <f>IF(M6=1,I6,0)</f>
        <v>0</v>
      </c>
      <c r="L6" s="26" t="str">
        <f>IF(O6=FALSE,"助成金額エラー","")</f>
        <v/>
      </c>
      <c r="M6" s="53"/>
      <c r="N6" s="27" t="e">
        <f>VLOOKUP($E6&amp;$F6,市町村コード!B:C,2,0)</f>
        <v>#N/A</v>
      </c>
      <c r="O6" s="11" t="str">
        <f t="shared" ref="O6:O25" si="0">IF(I6="","",IF(H6="",AND(P6:Q6),AND(P6:R6)))</f>
        <v/>
      </c>
      <c r="P6" s="11" t="str">
        <f>IF(I6="","",IF(RIGHTB(I6,2)="00",TRUE,FALSE))</f>
        <v/>
      </c>
      <c r="Q6" s="11" t="str">
        <f>IF(I6="","",IF(I6&gt;15000,FALSE,TRUE))</f>
        <v/>
      </c>
      <c r="R6" s="11" t="str">
        <f>IF(H6="","",IF(I6="","",IF(I6&gt;H6*0.6,FALSE,TRUE)))</f>
        <v/>
      </c>
    </row>
    <row r="7" spans="1:18" ht="33" customHeight="1" x14ac:dyDescent="0.15">
      <c r="A7" s="45"/>
      <c r="B7" s="4">
        <v>2</v>
      </c>
      <c r="C7" s="5"/>
      <c r="D7" s="5"/>
      <c r="E7" s="5"/>
      <c r="F7" s="6"/>
      <c r="G7" s="6"/>
      <c r="H7" s="75"/>
      <c r="I7" s="72"/>
      <c r="J7" s="55"/>
      <c r="K7" s="78">
        <f t="shared" ref="K7:K25" si="1">IF(M7=1,I7,0)</f>
        <v>0</v>
      </c>
      <c r="L7" s="26" t="str">
        <f t="shared" ref="L7:L25" si="2">IF(O7=FALSE,"助成金額エラー","")</f>
        <v/>
      </c>
      <c r="M7" s="53"/>
      <c r="N7" s="27" t="e">
        <f>VLOOKUP($E7&amp;$F7,市町村コード!B:C,2,0)</f>
        <v>#N/A</v>
      </c>
      <c r="O7" s="11" t="str">
        <f t="shared" si="0"/>
        <v/>
      </c>
      <c r="P7" s="11" t="str">
        <f t="shared" ref="P7:P25" si="3">IF(I7="","",IF(RIGHTB(I7,2)="00",TRUE,FALSE))</f>
        <v/>
      </c>
      <c r="Q7" s="11" t="str">
        <f t="shared" ref="Q7:Q25" si="4">IF(I7="","",IF(I7&gt;15000,FALSE,TRUE))</f>
        <v/>
      </c>
      <c r="R7" s="11" t="str">
        <f t="shared" ref="R7:R25" si="5">IF(H7="","",IF(I7="","",IF(I7&gt;H7*0.6,FALSE,TRUE)))</f>
        <v/>
      </c>
    </row>
    <row r="8" spans="1:18" ht="33" customHeight="1" x14ac:dyDescent="0.15">
      <c r="A8" s="45"/>
      <c r="B8" s="4">
        <v>3</v>
      </c>
      <c r="C8" s="5"/>
      <c r="D8" s="5"/>
      <c r="E8" s="5"/>
      <c r="F8" s="6"/>
      <c r="G8" s="6"/>
      <c r="H8" s="75"/>
      <c r="I8" s="72"/>
      <c r="J8" s="55"/>
      <c r="K8" s="78">
        <f t="shared" si="1"/>
        <v>0</v>
      </c>
      <c r="L8" s="26" t="str">
        <f t="shared" si="2"/>
        <v/>
      </c>
      <c r="M8" s="53"/>
      <c r="N8" s="27" t="e">
        <f>VLOOKUP($E8&amp;$F8,市町村コード!B:C,2,0)</f>
        <v>#N/A</v>
      </c>
      <c r="O8" s="11" t="str">
        <f t="shared" si="0"/>
        <v/>
      </c>
      <c r="P8" s="11" t="str">
        <f t="shared" si="3"/>
        <v/>
      </c>
      <c r="Q8" s="11" t="str">
        <f t="shared" si="4"/>
        <v/>
      </c>
      <c r="R8" s="11" t="str">
        <f t="shared" si="5"/>
        <v/>
      </c>
    </row>
    <row r="9" spans="1:18" ht="33" customHeight="1" outlineLevel="1" x14ac:dyDescent="0.15">
      <c r="A9" s="45"/>
      <c r="B9" s="7"/>
      <c r="C9" s="5"/>
      <c r="D9" s="5"/>
      <c r="E9" s="5"/>
      <c r="F9" s="6"/>
      <c r="G9" s="6"/>
      <c r="H9" s="75"/>
      <c r="I9" s="72"/>
      <c r="J9" s="55"/>
      <c r="K9" s="78">
        <f t="shared" si="1"/>
        <v>0</v>
      </c>
      <c r="L9" s="26" t="str">
        <f t="shared" si="2"/>
        <v/>
      </c>
      <c r="M9" s="53"/>
      <c r="N9" s="27" t="e">
        <f>VLOOKUP($E9&amp;$F9,市町村コード!B:C,2,0)</f>
        <v>#N/A</v>
      </c>
      <c r="O9" s="11" t="str">
        <f t="shared" si="0"/>
        <v/>
      </c>
      <c r="P9" s="11" t="str">
        <f t="shared" si="3"/>
        <v/>
      </c>
      <c r="Q9" s="11" t="str">
        <f t="shared" si="4"/>
        <v/>
      </c>
      <c r="R9" s="11" t="str">
        <f t="shared" si="5"/>
        <v/>
      </c>
    </row>
    <row r="10" spans="1:18" ht="33" customHeight="1" outlineLevel="1" x14ac:dyDescent="0.15">
      <c r="A10" s="45"/>
      <c r="B10" s="4"/>
      <c r="C10" s="5"/>
      <c r="D10" s="5"/>
      <c r="E10" s="5"/>
      <c r="F10" s="6"/>
      <c r="G10" s="6"/>
      <c r="H10" s="75"/>
      <c r="I10" s="72"/>
      <c r="J10" s="55"/>
      <c r="K10" s="78">
        <f t="shared" si="1"/>
        <v>0</v>
      </c>
      <c r="L10" s="26" t="str">
        <f t="shared" si="2"/>
        <v/>
      </c>
      <c r="M10" s="53"/>
      <c r="N10" s="27" t="e">
        <f>VLOOKUP($E10&amp;$F10,市町村コード!B:C,2,0)</f>
        <v>#N/A</v>
      </c>
      <c r="O10" s="11" t="str">
        <f t="shared" si="0"/>
        <v/>
      </c>
      <c r="P10" s="11" t="str">
        <f t="shared" si="3"/>
        <v/>
      </c>
      <c r="Q10" s="11" t="str">
        <f t="shared" si="4"/>
        <v/>
      </c>
      <c r="R10" s="11" t="str">
        <f t="shared" si="5"/>
        <v/>
      </c>
    </row>
    <row r="11" spans="1:18" ht="33" customHeight="1" outlineLevel="1" x14ac:dyDescent="0.15">
      <c r="A11" s="45"/>
      <c r="B11" s="4"/>
      <c r="C11" s="5"/>
      <c r="D11" s="5"/>
      <c r="E11" s="5"/>
      <c r="F11" s="6"/>
      <c r="G11" s="6"/>
      <c r="H11" s="75"/>
      <c r="I11" s="72"/>
      <c r="J11" s="55"/>
      <c r="K11" s="78">
        <f t="shared" si="1"/>
        <v>0</v>
      </c>
      <c r="L11" s="26" t="str">
        <f t="shared" si="2"/>
        <v/>
      </c>
      <c r="M11" s="53"/>
      <c r="N11" s="27" t="e">
        <f>VLOOKUP($E11&amp;$F11,市町村コード!B:C,2,0)</f>
        <v>#N/A</v>
      </c>
      <c r="O11" s="11" t="str">
        <f t="shared" si="0"/>
        <v/>
      </c>
      <c r="P11" s="11" t="str">
        <f t="shared" si="3"/>
        <v/>
      </c>
      <c r="Q11" s="11" t="str">
        <f t="shared" si="4"/>
        <v/>
      </c>
      <c r="R11" s="11" t="str">
        <f t="shared" si="5"/>
        <v/>
      </c>
    </row>
    <row r="12" spans="1:18" ht="33" customHeight="1" outlineLevel="1" x14ac:dyDescent="0.15">
      <c r="A12" s="45"/>
      <c r="B12" s="4"/>
      <c r="C12" s="5"/>
      <c r="D12" s="5"/>
      <c r="E12" s="5"/>
      <c r="F12" s="6"/>
      <c r="G12" s="6"/>
      <c r="H12" s="75"/>
      <c r="I12" s="72"/>
      <c r="J12" s="55"/>
      <c r="K12" s="78">
        <f t="shared" si="1"/>
        <v>0</v>
      </c>
      <c r="L12" s="26" t="str">
        <f t="shared" si="2"/>
        <v/>
      </c>
      <c r="M12" s="53"/>
      <c r="N12" s="27" t="e">
        <f>VLOOKUP($E12&amp;$F12,市町村コード!B:C,2,0)</f>
        <v>#N/A</v>
      </c>
      <c r="O12" s="11" t="str">
        <f t="shared" si="0"/>
        <v/>
      </c>
      <c r="P12" s="11" t="str">
        <f t="shared" si="3"/>
        <v/>
      </c>
      <c r="Q12" s="11" t="str">
        <f t="shared" si="4"/>
        <v/>
      </c>
      <c r="R12" s="11" t="str">
        <f t="shared" si="5"/>
        <v/>
      </c>
    </row>
    <row r="13" spans="1:18" ht="33" customHeight="1" outlineLevel="1" x14ac:dyDescent="0.15">
      <c r="A13" s="45"/>
      <c r="B13" s="4"/>
      <c r="C13" s="5"/>
      <c r="D13" s="5"/>
      <c r="E13" s="5"/>
      <c r="F13" s="6"/>
      <c r="G13" s="6"/>
      <c r="H13" s="75"/>
      <c r="I13" s="72"/>
      <c r="J13" s="55"/>
      <c r="K13" s="78">
        <f t="shared" si="1"/>
        <v>0</v>
      </c>
      <c r="L13" s="26" t="str">
        <f t="shared" si="2"/>
        <v/>
      </c>
      <c r="M13" s="53"/>
      <c r="N13" s="27" t="e">
        <f>VLOOKUP($E13&amp;$F13,市町村コード!B:C,2,0)</f>
        <v>#N/A</v>
      </c>
      <c r="O13" s="11" t="str">
        <f t="shared" si="0"/>
        <v/>
      </c>
      <c r="P13" s="11" t="str">
        <f t="shared" si="3"/>
        <v/>
      </c>
      <c r="Q13" s="11" t="str">
        <f t="shared" si="4"/>
        <v/>
      </c>
      <c r="R13" s="11" t="str">
        <f t="shared" si="5"/>
        <v/>
      </c>
    </row>
    <row r="14" spans="1:18" ht="33" customHeight="1" outlineLevel="1" x14ac:dyDescent="0.15">
      <c r="A14" s="45"/>
      <c r="B14" s="4"/>
      <c r="C14" s="5"/>
      <c r="D14" s="5"/>
      <c r="E14" s="5"/>
      <c r="F14" s="6"/>
      <c r="G14" s="6"/>
      <c r="H14" s="75"/>
      <c r="I14" s="72"/>
      <c r="J14" s="55"/>
      <c r="K14" s="78">
        <f t="shared" si="1"/>
        <v>0</v>
      </c>
      <c r="L14" s="26" t="str">
        <f t="shared" si="2"/>
        <v/>
      </c>
      <c r="M14" s="53"/>
      <c r="N14" s="27" t="e">
        <f>VLOOKUP($E14&amp;$F14,市町村コード!B:C,2,0)</f>
        <v>#N/A</v>
      </c>
      <c r="O14" s="11" t="str">
        <f t="shared" si="0"/>
        <v/>
      </c>
      <c r="P14" s="11" t="str">
        <f t="shared" si="3"/>
        <v/>
      </c>
      <c r="Q14" s="11" t="str">
        <f t="shared" si="4"/>
        <v/>
      </c>
      <c r="R14" s="11" t="str">
        <f t="shared" si="5"/>
        <v/>
      </c>
    </row>
    <row r="15" spans="1:18" ht="33" customHeight="1" outlineLevel="1" x14ac:dyDescent="0.15">
      <c r="A15" s="45"/>
      <c r="B15" s="4"/>
      <c r="C15" s="5"/>
      <c r="D15" s="5"/>
      <c r="E15" s="5"/>
      <c r="F15" s="6"/>
      <c r="G15" s="6"/>
      <c r="H15" s="75"/>
      <c r="I15" s="72"/>
      <c r="J15" s="55"/>
      <c r="K15" s="78">
        <f t="shared" si="1"/>
        <v>0</v>
      </c>
      <c r="L15" s="26" t="str">
        <f t="shared" si="2"/>
        <v/>
      </c>
      <c r="M15" s="53"/>
      <c r="N15" s="27" t="e">
        <f>VLOOKUP($E15&amp;$F15,市町村コード!B:C,2,0)</f>
        <v>#N/A</v>
      </c>
      <c r="O15" s="11" t="str">
        <f t="shared" si="0"/>
        <v/>
      </c>
      <c r="P15" s="11" t="str">
        <f t="shared" si="3"/>
        <v/>
      </c>
      <c r="Q15" s="11" t="str">
        <f t="shared" si="4"/>
        <v/>
      </c>
      <c r="R15" s="11" t="str">
        <f t="shared" si="5"/>
        <v/>
      </c>
    </row>
    <row r="16" spans="1:18" ht="33" customHeight="1" outlineLevel="1" x14ac:dyDescent="0.15">
      <c r="A16" s="45"/>
      <c r="B16" s="4"/>
      <c r="C16" s="5"/>
      <c r="D16" s="5"/>
      <c r="E16" s="5"/>
      <c r="F16" s="6"/>
      <c r="G16" s="6"/>
      <c r="H16" s="75"/>
      <c r="I16" s="72"/>
      <c r="J16" s="55"/>
      <c r="K16" s="78">
        <f t="shared" si="1"/>
        <v>0</v>
      </c>
      <c r="L16" s="26" t="str">
        <f t="shared" si="2"/>
        <v/>
      </c>
      <c r="M16" s="53"/>
      <c r="N16" s="27" t="e">
        <f>VLOOKUP($E16&amp;$F16,市町村コード!B:C,2,0)</f>
        <v>#N/A</v>
      </c>
      <c r="O16" s="11" t="str">
        <f t="shared" si="0"/>
        <v/>
      </c>
      <c r="P16" s="11" t="str">
        <f t="shared" si="3"/>
        <v/>
      </c>
      <c r="Q16" s="11" t="str">
        <f t="shared" si="4"/>
        <v/>
      </c>
      <c r="R16" s="11" t="str">
        <f t="shared" si="5"/>
        <v/>
      </c>
    </row>
    <row r="17" spans="1:18" ht="33" customHeight="1" outlineLevel="1" x14ac:dyDescent="0.15">
      <c r="A17" s="45"/>
      <c r="B17" s="4"/>
      <c r="C17" s="5"/>
      <c r="D17" s="5"/>
      <c r="E17" s="5"/>
      <c r="F17" s="6"/>
      <c r="G17" s="6"/>
      <c r="H17" s="75"/>
      <c r="I17" s="72"/>
      <c r="J17" s="55"/>
      <c r="K17" s="78">
        <f t="shared" si="1"/>
        <v>0</v>
      </c>
      <c r="L17" s="26" t="str">
        <f t="shared" si="2"/>
        <v/>
      </c>
      <c r="M17" s="53"/>
      <c r="N17" s="27" t="e">
        <f>VLOOKUP($E17&amp;$F17,市町村コード!B:C,2,0)</f>
        <v>#N/A</v>
      </c>
      <c r="O17" s="11" t="str">
        <f t="shared" si="0"/>
        <v/>
      </c>
      <c r="P17" s="11" t="str">
        <f t="shared" si="3"/>
        <v/>
      </c>
      <c r="Q17" s="11" t="str">
        <f t="shared" si="4"/>
        <v/>
      </c>
      <c r="R17" s="11" t="str">
        <f t="shared" si="5"/>
        <v/>
      </c>
    </row>
    <row r="18" spans="1:18" ht="33" customHeight="1" outlineLevel="1" x14ac:dyDescent="0.15">
      <c r="A18" s="45"/>
      <c r="B18" s="4"/>
      <c r="C18" s="5"/>
      <c r="D18" s="5"/>
      <c r="E18" s="5"/>
      <c r="F18" s="6"/>
      <c r="G18" s="6"/>
      <c r="H18" s="75"/>
      <c r="I18" s="72"/>
      <c r="J18" s="55"/>
      <c r="K18" s="78">
        <f t="shared" si="1"/>
        <v>0</v>
      </c>
      <c r="L18" s="26" t="str">
        <f t="shared" si="2"/>
        <v/>
      </c>
      <c r="M18" s="53"/>
      <c r="N18" s="27" t="e">
        <f>VLOOKUP($E18&amp;$F18,市町村コード!B:C,2,0)</f>
        <v>#N/A</v>
      </c>
      <c r="O18" s="11" t="str">
        <f t="shared" si="0"/>
        <v/>
      </c>
      <c r="P18" s="11" t="str">
        <f t="shared" si="3"/>
        <v/>
      </c>
      <c r="Q18" s="11" t="str">
        <f t="shared" si="4"/>
        <v/>
      </c>
      <c r="R18" s="11" t="str">
        <f t="shared" si="5"/>
        <v/>
      </c>
    </row>
    <row r="19" spans="1:18" ht="33" customHeight="1" outlineLevel="1" x14ac:dyDescent="0.15">
      <c r="A19" s="45"/>
      <c r="B19" s="4"/>
      <c r="C19" s="5"/>
      <c r="D19" s="5"/>
      <c r="E19" s="5"/>
      <c r="F19" s="6"/>
      <c r="G19" s="6"/>
      <c r="H19" s="75"/>
      <c r="I19" s="72"/>
      <c r="J19" s="55"/>
      <c r="K19" s="78">
        <f t="shared" si="1"/>
        <v>0</v>
      </c>
      <c r="L19" s="26" t="str">
        <f t="shared" si="2"/>
        <v/>
      </c>
      <c r="M19" s="53"/>
      <c r="N19" s="27" t="e">
        <f>VLOOKUP($E19&amp;$F19,市町村コード!B:C,2,0)</f>
        <v>#N/A</v>
      </c>
      <c r="O19" s="11" t="str">
        <f t="shared" si="0"/>
        <v/>
      </c>
      <c r="P19" s="11" t="str">
        <f t="shared" si="3"/>
        <v/>
      </c>
      <c r="Q19" s="11" t="str">
        <f t="shared" si="4"/>
        <v/>
      </c>
      <c r="R19" s="11" t="str">
        <f t="shared" si="5"/>
        <v/>
      </c>
    </row>
    <row r="20" spans="1:18" ht="33" customHeight="1" outlineLevel="1" x14ac:dyDescent="0.15">
      <c r="A20" s="45"/>
      <c r="B20" s="4"/>
      <c r="C20" s="5"/>
      <c r="D20" s="5"/>
      <c r="E20" s="5"/>
      <c r="F20" s="6"/>
      <c r="G20" s="6"/>
      <c r="H20" s="75"/>
      <c r="I20" s="72"/>
      <c r="J20" s="55"/>
      <c r="K20" s="78">
        <f t="shared" si="1"/>
        <v>0</v>
      </c>
      <c r="L20" s="26" t="str">
        <f t="shared" si="2"/>
        <v/>
      </c>
      <c r="M20" s="53"/>
      <c r="N20" s="27" t="e">
        <f>VLOOKUP($E20&amp;$F20,市町村コード!B:C,2,0)</f>
        <v>#N/A</v>
      </c>
      <c r="O20" s="11" t="str">
        <f t="shared" si="0"/>
        <v/>
      </c>
      <c r="P20" s="11" t="str">
        <f t="shared" si="3"/>
        <v/>
      </c>
      <c r="Q20" s="11" t="str">
        <f t="shared" si="4"/>
        <v/>
      </c>
      <c r="R20" s="11" t="str">
        <f t="shared" si="5"/>
        <v/>
      </c>
    </row>
    <row r="21" spans="1:18" ht="33" customHeight="1" outlineLevel="1" x14ac:dyDescent="0.15">
      <c r="A21" s="45"/>
      <c r="B21" s="4"/>
      <c r="C21" s="5"/>
      <c r="D21" s="5"/>
      <c r="E21" s="5"/>
      <c r="F21" s="6"/>
      <c r="G21" s="6"/>
      <c r="H21" s="75"/>
      <c r="I21" s="72"/>
      <c r="J21" s="55"/>
      <c r="K21" s="78">
        <f t="shared" si="1"/>
        <v>0</v>
      </c>
      <c r="L21" s="26" t="str">
        <f t="shared" si="2"/>
        <v/>
      </c>
      <c r="M21" s="53"/>
      <c r="N21" s="27" t="e">
        <f>VLOOKUP($E21&amp;$F21,市町村コード!B:C,2,0)</f>
        <v>#N/A</v>
      </c>
      <c r="O21" s="11" t="str">
        <f t="shared" si="0"/>
        <v/>
      </c>
      <c r="P21" s="11" t="str">
        <f t="shared" si="3"/>
        <v/>
      </c>
      <c r="Q21" s="11" t="str">
        <f t="shared" si="4"/>
        <v/>
      </c>
      <c r="R21" s="11" t="str">
        <f t="shared" si="5"/>
        <v/>
      </c>
    </row>
    <row r="22" spans="1:18" ht="33" customHeight="1" outlineLevel="1" x14ac:dyDescent="0.15">
      <c r="A22" s="45"/>
      <c r="B22" s="4"/>
      <c r="C22" s="5"/>
      <c r="D22" s="5"/>
      <c r="E22" s="5"/>
      <c r="F22" s="6"/>
      <c r="G22" s="6"/>
      <c r="H22" s="75"/>
      <c r="I22" s="72"/>
      <c r="J22" s="55"/>
      <c r="K22" s="78">
        <f t="shared" si="1"/>
        <v>0</v>
      </c>
      <c r="L22" s="26" t="str">
        <f t="shared" si="2"/>
        <v/>
      </c>
      <c r="M22" s="53"/>
      <c r="N22" s="27" t="e">
        <f>VLOOKUP($E22&amp;$F22,市町村コード!B:C,2,0)</f>
        <v>#N/A</v>
      </c>
      <c r="O22" s="11" t="str">
        <f t="shared" si="0"/>
        <v/>
      </c>
      <c r="P22" s="11" t="str">
        <f t="shared" si="3"/>
        <v/>
      </c>
      <c r="Q22" s="11" t="str">
        <f t="shared" si="4"/>
        <v/>
      </c>
      <c r="R22" s="11" t="str">
        <f t="shared" si="5"/>
        <v/>
      </c>
    </row>
    <row r="23" spans="1:18" ht="33" customHeight="1" outlineLevel="1" x14ac:dyDescent="0.15">
      <c r="A23" s="45"/>
      <c r="B23" s="4"/>
      <c r="C23" s="5"/>
      <c r="D23" s="5"/>
      <c r="E23" s="5"/>
      <c r="F23" s="6"/>
      <c r="G23" s="6"/>
      <c r="H23" s="75"/>
      <c r="I23" s="72"/>
      <c r="J23" s="55"/>
      <c r="K23" s="78">
        <f t="shared" si="1"/>
        <v>0</v>
      </c>
      <c r="L23" s="26" t="str">
        <f t="shared" si="2"/>
        <v/>
      </c>
      <c r="M23" s="53"/>
      <c r="N23" s="27" t="e">
        <f>VLOOKUP($E23&amp;$F23,市町村コード!B:C,2,0)</f>
        <v>#N/A</v>
      </c>
      <c r="O23" s="11" t="str">
        <f t="shared" si="0"/>
        <v/>
      </c>
      <c r="P23" s="11" t="str">
        <f t="shared" si="3"/>
        <v/>
      </c>
      <c r="Q23" s="11" t="str">
        <f t="shared" si="4"/>
        <v/>
      </c>
      <c r="R23" s="11" t="str">
        <f t="shared" si="5"/>
        <v/>
      </c>
    </row>
    <row r="24" spans="1:18" ht="33" customHeight="1" outlineLevel="1" x14ac:dyDescent="0.15">
      <c r="A24" s="45"/>
      <c r="B24" s="4"/>
      <c r="C24" s="5"/>
      <c r="D24" s="5"/>
      <c r="E24" s="5"/>
      <c r="F24" s="6"/>
      <c r="G24" s="6"/>
      <c r="H24" s="75"/>
      <c r="I24" s="72"/>
      <c r="J24" s="55"/>
      <c r="K24" s="78">
        <f t="shared" si="1"/>
        <v>0</v>
      </c>
      <c r="L24" s="26" t="str">
        <f t="shared" si="2"/>
        <v/>
      </c>
      <c r="M24" s="53"/>
      <c r="N24" s="27" t="e">
        <f>VLOOKUP($E24&amp;$F24,市町村コード!B:C,2,0)</f>
        <v>#N/A</v>
      </c>
      <c r="O24" s="11" t="str">
        <f t="shared" si="0"/>
        <v/>
      </c>
      <c r="P24" s="11" t="str">
        <f t="shared" si="3"/>
        <v/>
      </c>
      <c r="Q24" s="11" t="str">
        <f t="shared" si="4"/>
        <v/>
      </c>
      <c r="R24" s="11" t="str">
        <f t="shared" si="5"/>
        <v/>
      </c>
    </row>
    <row r="25" spans="1:18" ht="33" customHeight="1" outlineLevel="1" x14ac:dyDescent="0.15">
      <c r="A25" s="45"/>
      <c r="B25" s="4"/>
      <c r="C25" s="5"/>
      <c r="D25" s="5"/>
      <c r="E25" s="5"/>
      <c r="F25" s="6"/>
      <c r="G25" s="6"/>
      <c r="H25" s="75"/>
      <c r="I25" s="72"/>
      <c r="J25" s="55"/>
      <c r="K25" s="78">
        <f t="shared" si="1"/>
        <v>0</v>
      </c>
      <c r="L25" s="26" t="str">
        <f t="shared" si="2"/>
        <v/>
      </c>
      <c r="M25" s="53"/>
      <c r="N25" s="27" t="e">
        <f>VLOOKUP($E25&amp;$F25,市町村コード!B:C,2,0)</f>
        <v>#N/A</v>
      </c>
      <c r="O25" s="11" t="str">
        <f t="shared" si="0"/>
        <v/>
      </c>
      <c r="P25" s="11" t="str">
        <f t="shared" si="3"/>
        <v/>
      </c>
      <c r="Q25" s="11" t="str">
        <f t="shared" si="4"/>
        <v/>
      </c>
      <c r="R25" s="11" t="str">
        <f t="shared" si="5"/>
        <v/>
      </c>
    </row>
    <row r="26" spans="1:18" ht="30" customHeight="1" x14ac:dyDescent="0.15">
      <c r="B26" s="8"/>
      <c r="C26" s="8"/>
      <c r="D26" s="8"/>
      <c r="E26" s="8"/>
      <c r="F26" s="9"/>
      <c r="G26" s="9"/>
      <c r="H26" s="73"/>
      <c r="I26" s="73"/>
      <c r="J26" s="8"/>
      <c r="K26" s="73"/>
      <c r="L26" s="28"/>
      <c r="M26" s="9"/>
      <c r="N26" s="29"/>
      <c r="O26" s="43"/>
      <c r="P26" s="43"/>
      <c r="Q26" s="43"/>
      <c r="R26" s="43"/>
    </row>
  </sheetData>
  <sheetProtection sort="0"/>
  <mergeCells count="2">
    <mergeCell ref="B4:C4"/>
    <mergeCell ref="B5:C5"/>
  </mergeCells>
  <phoneticPr fontId="2"/>
  <conditionalFormatting sqref="C6:J25">
    <cfRule type="containsBlanks" dxfId="18" priority="3" stopIfTrue="1">
      <formula>LEN(TRIM(C6))=0</formula>
    </cfRule>
  </conditionalFormatting>
  <conditionalFormatting sqref="B6:L25">
    <cfRule type="expression" dxfId="17" priority="2" stopIfTrue="1">
      <formula>$O6=FALSE</formula>
    </cfRule>
  </conditionalFormatting>
  <conditionalFormatting sqref="B6:B25">
    <cfRule type="cellIs" dxfId="16" priority="1" stopIfTrue="1" operator="notBetween">
      <formula>1</formula>
      <formula>3</formula>
    </cfRule>
  </conditionalFormatting>
  <dataValidations count="4">
    <dataValidation imeMode="off" allowBlank="1" showInputMessage="1" showErrorMessage="1" sqref="I6:I25 M6:M65536 H6:H65536" xr:uid="{00000000-0002-0000-0200-000000000000}"/>
    <dataValidation type="whole" imeMode="off" operator="greaterThan" allowBlank="1" showInputMessage="1" showErrorMessage="1" sqref="B6:B25" xr:uid="{00000000-0002-0000-0200-000001000000}">
      <formula1>0</formula1>
    </dataValidation>
    <dataValidation imeMode="halfKatakana" allowBlank="1" showInputMessage="1" showErrorMessage="1" sqref="C6:D65536" xr:uid="{00000000-0002-0000-0200-000002000000}"/>
    <dataValidation imeMode="hiragana" allowBlank="1" showInputMessage="1" showErrorMessage="1" sqref="J6:J65536 E6:G65536" xr:uid="{00000000-0002-0000-0200-000003000000}"/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B2" sqref="B2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74" customWidth="1"/>
    <col min="10" max="10" width="60.75" style="2" customWidth="1"/>
    <col min="11" max="11" width="11.25" style="3" customWidth="1"/>
    <col min="12" max="12" width="15" style="30" customWidth="1"/>
    <col min="13" max="13" width="5.625" style="3" customWidth="1"/>
    <col min="14" max="14" width="15" style="31" customWidth="1"/>
    <col min="15" max="18" width="9" style="44"/>
    <col min="19" max="16384" width="9" style="2"/>
  </cols>
  <sheetData>
    <row r="1" spans="1:18" s="10" customFormat="1" ht="18" customHeight="1" thickBot="1" x14ac:dyDescent="0.2">
      <c r="B1" s="2" t="s">
        <v>3539</v>
      </c>
      <c r="C1" s="2"/>
      <c r="D1" s="2"/>
      <c r="E1" s="2"/>
      <c r="F1" s="3"/>
      <c r="G1" s="3"/>
      <c r="H1" s="3"/>
      <c r="I1" s="3"/>
      <c r="J1" s="2"/>
      <c r="K1" s="32"/>
      <c r="L1" s="33"/>
      <c r="M1" s="32"/>
      <c r="N1" s="34"/>
      <c r="O1" s="54"/>
      <c r="P1" s="54"/>
      <c r="Q1" s="54"/>
      <c r="R1" s="54"/>
    </row>
    <row r="2" spans="1:18" s="1" customFormat="1" ht="18" customHeight="1" x14ac:dyDescent="0.15">
      <c r="A2" s="46"/>
      <c r="B2" s="35" t="s">
        <v>9</v>
      </c>
      <c r="C2" s="36"/>
      <c r="D2" s="36"/>
      <c r="E2" s="36"/>
      <c r="F2" s="36"/>
      <c r="G2" s="36"/>
      <c r="H2" s="36"/>
      <c r="I2" s="36"/>
      <c r="J2" s="37"/>
      <c r="K2" s="12" t="s">
        <v>6</v>
      </c>
      <c r="L2" s="13"/>
      <c r="M2" s="14"/>
      <c r="N2" s="15"/>
      <c r="O2" s="16"/>
      <c r="P2" s="16"/>
      <c r="Q2" s="16"/>
      <c r="R2" s="17"/>
    </row>
    <row r="3" spans="1:18" s="1" customFormat="1" ht="38.25" customHeight="1" x14ac:dyDescent="0.15">
      <c r="A3" s="47" t="s">
        <v>1758</v>
      </c>
      <c r="B3" s="38" t="s">
        <v>0</v>
      </c>
      <c r="C3" s="39" t="s">
        <v>1750</v>
      </c>
      <c r="D3" s="40" t="s">
        <v>1769</v>
      </c>
      <c r="E3" s="40" t="s">
        <v>1742</v>
      </c>
      <c r="F3" s="41" t="s">
        <v>1</v>
      </c>
      <c r="G3" s="41" t="s">
        <v>1770</v>
      </c>
      <c r="H3" s="41" t="s">
        <v>1743</v>
      </c>
      <c r="I3" s="41" t="s">
        <v>3</v>
      </c>
      <c r="J3" s="42" t="s">
        <v>2</v>
      </c>
      <c r="K3" s="18" t="s">
        <v>1748</v>
      </c>
      <c r="L3" s="19" t="s">
        <v>1749</v>
      </c>
      <c r="M3" s="50" t="s">
        <v>1744</v>
      </c>
      <c r="N3" s="51" t="s">
        <v>1745</v>
      </c>
      <c r="O3" s="52" t="s">
        <v>1747</v>
      </c>
      <c r="P3" s="52" t="s">
        <v>1765</v>
      </c>
      <c r="Q3" s="20" t="s">
        <v>1755</v>
      </c>
      <c r="R3" s="52" t="s">
        <v>1746</v>
      </c>
    </row>
    <row r="4" spans="1:18" s="1" customFormat="1" ht="27" customHeight="1" x14ac:dyDescent="0.15">
      <c r="A4" s="46"/>
      <c r="B4" s="88" t="s">
        <v>1754</v>
      </c>
      <c r="C4" s="89"/>
      <c r="D4" s="56"/>
      <c r="E4" s="56"/>
      <c r="F4" s="57"/>
      <c r="G4" s="58"/>
      <c r="H4" s="59"/>
      <c r="I4" s="70">
        <f>SUMIFS(I6:I25,B6:B25,"&gt;0",B6:B25,"&lt;3")</f>
        <v>0</v>
      </c>
      <c r="J4" s="60"/>
      <c r="K4" s="76">
        <f>SUMIFS(K6:K25,B6:B25,"&gt;0",B6:B25,"&lt;3")</f>
        <v>0</v>
      </c>
      <c r="L4" s="21"/>
      <c r="M4" s="22"/>
      <c r="N4" s="23"/>
      <c r="O4" s="24"/>
      <c r="P4" s="24"/>
      <c r="Q4" s="24"/>
      <c r="R4" s="24"/>
    </row>
    <row r="5" spans="1:18" s="1" customFormat="1" ht="27" customHeight="1" x14ac:dyDescent="0.15">
      <c r="A5" s="46"/>
      <c r="B5" s="82" t="s">
        <v>4</v>
      </c>
      <c r="C5" s="83"/>
      <c r="D5" s="61"/>
      <c r="E5" s="61"/>
      <c r="F5" s="62"/>
      <c r="G5" s="58"/>
      <c r="H5" s="61">
        <f>COUNTIF(I6:I25,"&gt;0")</f>
        <v>0</v>
      </c>
      <c r="I5" s="71">
        <f>SUM(I6:I25)</f>
        <v>0</v>
      </c>
      <c r="J5" s="63">
        <f>COUNTIF(K6:K25,"&gt;0")</f>
        <v>0</v>
      </c>
      <c r="K5" s="77">
        <f>SUM(K6:K25)</f>
        <v>0</v>
      </c>
      <c r="L5" s="21"/>
      <c r="M5" s="25"/>
      <c r="N5" s="23"/>
      <c r="O5" s="24"/>
      <c r="P5" s="24"/>
      <c r="Q5" s="24"/>
      <c r="R5" s="24"/>
    </row>
    <row r="6" spans="1:18" ht="33" customHeight="1" x14ac:dyDescent="0.15">
      <c r="A6" s="45"/>
      <c r="B6" s="4">
        <v>1</v>
      </c>
      <c r="C6" s="5"/>
      <c r="D6" s="5"/>
      <c r="E6" s="5"/>
      <c r="F6" s="6"/>
      <c r="G6" s="6"/>
      <c r="H6" s="75"/>
      <c r="I6" s="72"/>
      <c r="J6" s="55"/>
      <c r="K6" s="78">
        <f>IF(M6=1,I6,0)</f>
        <v>0</v>
      </c>
      <c r="L6" s="26" t="str">
        <f>IF(O6=FALSE,"助成金額エラー","")</f>
        <v/>
      </c>
      <c r="M6" s="53"/>
      <c r="N6" s="27" t="e">
        <f>VLOOKUP($E6&amp;$F6,市町村コード!B:C,2,0)</f>
        <v>#N/A</v>
      </c>
      <c r="O6" s="11" t="str">
        <f t="shared" ref="O6:O25" si="0">IF(I6="","",IF(H6="",AND(P6:Q6),AND(P6:R6)))</f>
        <v/>
      </c>
      <c r="P6" s="11" t="str">
        <f>IF(I6="","",IF(RIGHTB(I6,2)="00",TRUE,FALSE))</f>
        <v/>
      </c>
      <c r="Q6" s="11" t="str">
        <f>IF(I6="","",IF(I6&gt;1000,FALSE,IF(I6&lt;300,FALSE,TRUE)))</f>
        <v/>
      </c>
      <c r="R6" s="11" t="str">
        <f>IF(H6="","",IF(I6="","",IF(I6&gt;H6,FALSE,TRUE)))</f>
        <v/>
      </c>
    </row>
    <row r="7" spans="1:18" ht="33" customHeight="1" x14ac:dyDescent="0.15">
      <c r="A7" s="45"/>
      <c r="B7" s="4">
        <v>2</v>
      </c>
      <c r="C7" s="5"/>
      <c r="D7" s="5"/>
      <c r="E7" s="5"/>
      <c r="F7" s="6"/>
      <c r="G7" s="6"/>
      <c r="H7" s="75"/>
      <c r="I7" s="72"/>
      <c r="J7" s="55"/>
      <c r="K7" s="78">
        <f t="shared" ref="K7:K25" si="1">IF(M7=1,I7,0)</f>
        <v>0</v>
      </c>
      <c r="L7" s="26" t="str">
        <f t="shared" ref="L7:L25" si="2">IF(O7=FALSE,"助成金額エラー","")</f>
        <v/>
      </c>
      <c r="M7" s="53"/>
      <c r="N7" s="27" t="e">
        <f>VLOOKUP($E7&amp;$F7,市町村コード!B:C,2,0)</f>
        <v>#N/A</v>
      </c>
      <c r="O7" s="11" t="str">
        <f t="shared" si="0"/>
        <v/>
      </c>
      <c r="P7" s="11" t="str">
        <f t="shared" ref="P7:P25" si="3">IF(I7="","",IF(RIGHTB(I7,2)="00",TRUE,FALSE))</f>
        <v/>
      </c>
      <c r="Q7" s="11" t="str">
        <f t="shared" ref="Q7:Q25" si="4">IF(I7="","",IF(I7&gt;1000,FALSE,IF(I7&lt;300,FALSE,TRUE)))</f>
        <v/>
      </c>
      <c r="R7" s="11" t="str">
        <f t="shared" ref="R7:R25" si="5">IF(H7="","",IF(I7="","",IF(I7&gt;H7,FALSE,TRUE)))</f>
        <v/>
      </c>
    </row>
    <row r="8" spans="1:18" ht="33" customHeight="1" x14ac:dyDescent="0.15">
      <c r="A8" s="45"/>
      <c r="B8" s="7"/>
      <c r="C8" s="5"/>
      <c r="D8" s="5"/>
      <c r="E8" s="5"/>
      <c r="F8" s="6"/>
      <c r="G8" s="6"/>
      <c r="H8" s="75"/>
      <c r="I8" s="72"/>
      <c r="J8" s="55"/>
      <c r="K8" s="78">
        <f t="shared" si="1"/>
        <v>0</v>
      </c>
      <c r="L8" s="26" t="str">
        <f t="shared" si="2"/>
        <v/>
      </c>
      <c r="M8" s="53"/>
      <c r="N8" s="27" t="e">
        <f>VLOOKUP($E8&amp;$F8,市町村コード!B:C,2,0)</f>
        <v>#N/A</v>
      </c>
      <c r="O8" s="11" t="str">
        <f t="shared" si="0"/>
        <v/>
      </c>
      <c r="P8" s="11" t="str">
        <f t="shared" si="3"/>
        <v/>
      </c>
      <c r="Q8" s="11" t="str">
        <f t="shared" si="4"/>
        <v/>
      </c>
      <c r="R8" s="11" t="str">
        <f t="shared" si="5"/>
        <v/>
      </c>
    </row>
    <row r="9" spans="1:18" ht="33" customHeight="1" x14ac:dyDescent="0.15">
      <c r="A9" s="45"/>
      <c r="B9" s="4"/>
      <c r="C9" s="5"/>
      <c r="D9" s="5"/>
      <c r="E9" s="5"/>
      <c r="F9" s="6"/>
      <c r="G9" s="6"/>
      <c r="H9" s="75"/>
      <c r="I9" s="72"/>
      <c r="J9" s="55"/>
      <c r="K9" s="78">
        <f t="shared" si="1"/>
        <v>0</v>
      </c>
      <c r="L9" s="26" t="str">
        <f t="shared" si="2"/>
        <v/>
      </c>
      <c r="M9" s="53"/>
      <c r="N9" s="27" t="e">
        <f>VLOOKUP($E9&amp;$F9,市町村コード!B:C,2,0)</f>
        <v>#N/A</v>
      </c>
      <c r="O9" s="11" t="str">
        <f t="shared" si="0"/>
        <v/>
      </c>
      <c r="P9" s="11" t="str">
        <f t="shared" si="3"/>
        <v/>
      </c>
      <c r="Q9" s="11" t="str">
        <f t="shared" si="4"/>
        <v/>
      </c>
      <c r="R9" s="11" t="str">
        <f t="shared" si="5"/>
        <v/>
      </c>
    </row>
    <row r="10" spans="1:18" ht="33" customHeight="1" x14ac:dyDescent="0.15">
      <c r="A10" s="45"/>
      <c r="B10" s="4"/>
      <c r="C10" s="5"/>
      <c r="D10" s="5"/>
      <c r="E10" s="5"/>
      <c r="F10" s="6"/>
      <c r="G10" s="6"/>
      <c r="H10" s="75"/>
      <c r="I10" s="72"/>
      <c r="J10" s="55"/>
      <c r="K10" s="78">
        <f t="shared" si="1"/>
        <v>0</v>
      </c>
      <c r="L10" s="26" t="str">
        <f t="shared" si="2"/>
        <v/>
      </c>
      <c r="M10" s="53"/>
      <c r="N10" s="27" t="e">
        <f>VLOOKUP($E10&amp;$F10,市町村コード!B:C,2,0)</f>
        <v>#N/A</v>
      </c>
      <c r="O10" s="11" t="str">
        <f t="shared" si="0"/>
        <v/>
      </c>
      <c r="P10" s="11" t="str">
        <f t="shared" si="3"/>
        <v/>
      </c>
      <c r="Q10" s="11" t="str">
        <f t="shared" si="4"/>
        <v/>
      </c>
      <c r="R10" s="11" t="str">
        <f t="shared" si="5"/>
        <v/>
      </c>
    </row>
    <row r="11" spans="1:18" ht="33" customHeight="1" x14ac:dyDescent="0.15">
      <c r="A11" s="45"/>
      <c r="B11" s="4"/>
      <c r="C11" s="5"/>
      <c r="D11" s="5"/>
      <c r="E11" s="5"/>
      <c r="F11" s="6"/>
      <c r="G11" s="6"/>
      <c r="H11" s="75"/>
      <c r="I11" s="72"/>
      <c r="J11" s="55"/>
      <c r="K11" s="78">
        <f t="shared" si="1"/>
        <v>0</v>
      </c>
      <c r="L11" s="26" t="str">
        <f t="shared" si="2"/>
        <v/>
      </c>
      <c r="M11" s="53"/>
      <c r="N11" s="27" t="e">
        <f>VLOOKUP($E11&amp;$F11,市町村コード!B:C,2,0)</f>
        <v>#N/A</v>
      </c>
      <c r="O11" s="11" t="str">
        <f t="shared" si="0"/>
        <v/>
      </c>
      <c r="P11" s="11" t="str">
        <f t="shared" si="3"/>
        <v/>
      </c>
      <c r="Q11" s="11" t="str">
        <f t="shared" si="4"/>
        <v/>
      </c>
      <c r="R11" s="11" t="str">
        <f t="shared" si="5"/>
        <v/>
      </c>
    </row>
    <row r="12" spans="1:18" ht="33" customHeight="1" x14ac:dyDescent="0.15">
      <c r="A12" s="45"/>
      <c r="B12" s="4"/>
      <c r="C12" s="5"/>
      <c r="D12" s="5"/>
      <c r="E12" s="5"/>
      <c r="F12" s="6"/>
      <c r="G12" s="6"/>
      <c r="H12" s="75"/>
      <c r="I12" s="72"/>
      <c r="J12" s="55"/>
      <c r="K12" s="78">
        <f t="shared" si="1"/>
        <v>0</v>
      </c>
      <c r="L12" s="26" t="str">
        <f t="shared" si="2"/>
        <v/>
      </c>
      <c r="M12" s="53"/>
      <c r="N12" s="27" t="e">
        <f>VLOOKUP($E12&amp;$F12,市町村コード!B:C,2,0)</f>
        <v>#N/A</v>
      </c>
      <c r="O12" s="11" t="str">
        <f t="shared" si="0"/>
        <v/>
      </c>
      <c r="P12" s="11" t="str">
        <f t="shared" si="3"/>
        <v/>
      </c>
      <c r="Q12" s="11" t="str">
        <f t="shared" si="4"/>
        <v/>
      </c>
      <c r="R12" s="11" t="str">
        <f t="shared" si="5"/>
        <v/>
      </c>
    </row>
    <row r="13" spans="1:18" ht="33" customHeight="1" x14ac:dyDescent="0.15">
      <c r="A13" s="45"/>
      <c r="B13" s="4"/>
      <c r="C13" s="5"/>
      <c r="D13" s="5"/>
      <c r="E13" s="5"/>
      <c r="F13" s="6"/>
      <c r="G13" s="6"/>
      <c r="H13" s="75"/>
      <c r="I13" s="72"/>
      <c r="J13" s="55"/>
      <c r="K13" s="78">
        <f t="shared" si="1"/>
        <v>0</v>
      </c>
      <c r="L13" s="26" t="str">
        <f t="shared" si="2"/>
        <v/>
      </c>
      <c r="M13" s="53"/>
      <c r="N13" s="27" t="e">
        <f>VLOOKUP($E13&amp;$F13,市町村コード!B:C,2,0)</f>
        <v>#N/A</v>
      </c>
      <c r="O13" s="11" t="str">
        <f t="shared" si="0"/>
        <v/>
      </c>
      <c r="P13" s="11" t="str">
        <f t="shared" si="3"/>
        <v/>
      </c>
      <c r="Q13" s="11" t="str">
        <f t="shared" si="4"/>
        <v/>
      </c>
      <c r="R13" s="11" t="str">
        <f t="shared" si="5"/>
        <v/>
      </c>
    </row>
    <row r="14" spans="1:18" ht="33" customHeight="1" x14ac:dyDescent="0.15">
      <c r="A14" s="45"/>
      <c r="B14" s="4"/>
      <c r="C14" s="5"/>
      <c r="D14" s="5"/>
      <c r="E14" s="5"/>
      <c r="F14" s="6"/>
      <c r="G14" s="6"/>
      <c r="H14" s="75"/>
      <c r="I14" s="72"/>
      <c r="J14" s="55"/>
      <c r="K14" s="78">
        <f t="shared" si="1"/>
        <v>0</v>
      </c>
      <c r="L14" s="26" t="str">
        <f t="shared" si="2"/>
        <v/>
      </c>
      <c r="M14" s="53"/>
      <c r="N14" s="27" t="e">
        <f>VLOOKUP($E14&amp;$F14,市町村コード!B:C,2,0)</f>
        <v>#N/A</v>
      </c>
      <c r="O14" s="11" t="str">
        <f t="shared" si="0"/>
        <v/>
      </c>
      <c r="P14" s="11" t="str">
        <f t="shared" si="3"/>
        <v/>
      </c>
      <c r="Q14" s="11" t="str">
        <f t="shared" si="4"/>
        <v/>
      </c>
      <c r="R14" s="11" t="str">
        <f t="shared" si="5"/>
        <v/>
      </c>
    </row>
    <row r="15" spans="1:18" ht="33" customHeight="1" x14ac:dyDescent="0.15">
      <c r="A15" s="45"/>
      <c r="B15" s="4"/>
      <c r="C15" s="5"/>
      <c r="D15" s="5"/>
      <c r="E15" s="5"/>
      <c r="F15" s="6"/>
      <c r="G15" s="6"/>
      <c r="H15" s="75"/>
      <c r="I15" s="72"/>
      <c r="J15" s="55"/>
      <c r="K15" s="78">
        <f t="shared" si="1"/>
        <v>0</v>
      </c>
      <c r="L15" s="26" t="str">
        <f t="shared" si="2"/>
        <v/>
      </c>
      <c r="M15" s="53"/>
      <c r="N15" s="27" t="e">
        <f>VLOOKUP($E15&amp;$F15,市町村コード!B:C,2,0)</f>
        <v>#N/A</v>
      </c>
      <c r="O15" s="11" t="str">
        <f t="shared" si="0"/>
        <v/>
      </c>
      <c r="P15" s="11" t="str">
        <f t="shared" si="3"/>
        <v/>
      </c>
      <c r="Q15" s="11" t="str">
        <f t="shared" si="4"/>
        <v/>
      </c>
      <c r="R15" s="11" t="str">
        <f t="shared" si="5"/>
        <v/>
      </c>
    </row>
    <row r="16" spans="1:18" ht="33" customHeight="1" x14ac:dyDescent="0.15">
      <c r="A16" s="45"/>
      <c r="B16" s="4"/>
      <c r="C16" s="5"/>
      <c r="D16" s="5"/>
      <c r="E16" s="5"/>
      <c r="F16" s="6"/>
      <c r="G16" s="6"/>
      <c r="H16" s="75"/>
      <c r="I16" s="72"/>
      <c r="J16" s="55"/>
      <c r="K16" s="78">
        <f t="shared" si="1"/>
        <v>0</v>
      </c>
      <c r="L16" s="26" t="str">
        <f t="shared" si="2"/>
        <v/>
      </c>
      <c r="M16" s="53"/>
      <c r="N16" s="27" t="e">
        <f>VLOOKUP($E16&amp;$F16,市町村コード!B:C,2,0)</f>
        <v>#N/A</v>
      </c>
      <c r="O16" s="11" t="str">
        <f t="shared" si="0"/>
        <v/>
      </c>
      <c r="P16" s="11" t="str">
        <f t="shared" si="3"/>
        <v/>
      </c>
      <c r="Q16" s="11" t="str">
        <f t="shared" si="4"/>
        <v/>
      </c>
      <c r="R16" s="11" t="str">
        <f t="shared" si="5"/>
        <v/>
      </c>
    </row>
    <row r="17" spans="1:18" ht="33" customHeight="1" x14ac:dyDescent="0.15">
      <c r="A17" s="45"/>
      <c r="B17" s="4"/>
      <c r="C17" s="5"/>
      <c r="D17" s="5"/>
      <c r="E17" s="5"/>
      <c r="F17" s="6"/>
      <c r="G17" s="6"/>
      <c r="H17" s="75"/>
      <c r="I17" s="72"/>
      <c r="J17" s="55"/>
      <c r="K17" s="78">
        <f t="shared" si="1"/>
        <v>0</v>
      </c>
      <c r="L17" s="26" t="str">
        <f t="shared" si="2"/>
        <v/>
      </c>
      <c r="M17" s="53"/>
      <c r="N17" s="27" t="e">
        <f>VLOOKUP($E17&amp;$F17,市町村コード!B:C,2,0)</f>
        <v>#N/A</v>
      </c>
      <c r="O17" s="11" t="str">
        <f t="shared" si="0"/>
        <v/>
      </c>
      <c r="P17" s="11" t="str">
        <f t="shared" si="3"/>
        <v/>
      </c>
      <c r="Q17" s="11" t="str">
        <f t="shared" si="4"/>
        <v/>
      </c>
      <c r="R17" s="11" t="str">
        <f t="shared" si="5"/>
        <v/>
      </c>
    </row>
    <row r="18" spans="1:18" ht="33" customHeight="1" x14ac:dyDescent="0.15">
      <c r="A18" s="45"/>
      <c r="B18" s="4"/>
      <c r="C18" s="5"/>
      <c r="D18" s="5"/>
      <c r="E18" s="5"/>
      <c r="F18" s="6"/>
      <c r="G18" s="6"/>
      <c r="H18" s="75"/>
      <c r="I18" s="72"/>
      <c r="J18" s="55"/>
      <c r="K18" s="78">
        <f t="shared" si="1"/>
        <v>0</v>
      </c>
      <c r="L18" s="26" t="str">
        <f t="shared" si="2"/>
        <v/>
      </c>
      <c r="M18" s="53"/>
      <c r="N18" s="27" t="e">
        <f>VLOOKUP($E18&amp;$F18,市町村コード!B:C,2,0)</f>
        <v>#N/A</v>
      </c>
      <c r="O18" s="11" t="str">
        <f t="shared" si="0"/>
        <v/>
      </c>
      <c r="P18" s="11" t="str">
        <f t="shared" si="3"/>
        <v/>
      </c>
      <c r="Q18" s="11" t="str">
        <f t="shared" si="4"/>
        <v/>
      </c>
      <c r="R18" s="11" t="str">
        <f t="shared" si="5"/>
        <v/>
      </c>
    </row>
    <row r="19" spans="1:18" ht="33" customHeight="1" x14ac:dyDescent="0.15">
      <c r="A19" s="45"/>
      <c r="B19" s="4"/>
      <c r="C19" s="5"/>
      <c r="D19" s="5"/>
      <c r="E19" s="5"/>
      <c r="F19" s="6"/>
      <c r="G19" s="6"/>
      <c r="H19" s="75"/>
      <c r="I19" s="72"/>
      <c r="J19" s="55"/>
      <c r="K19" s="78">
        <f t="shared" si="1"/>
        <v>0</v>
      </c>
      <c r="L19" s="26" t="str">
        <f t="shared" si="2"/>
        <v/>
      </c>
      <c r="M19" s="53"/>
      <c r="N19" s="27" t="e">
        <f>VLOOKUP($E19&amp;$F19,市町村コード!B:C,2,0)</f>
        <v>#N/A</v>
      </c>
      <c r="O19" s="11" t="str">
        <f t="shared" si="0"/>
        <v/>
      </c>
      <c r="P19" s="11" t="str">
        <f t="shared" si="3"/>
        <v/>
      </c>
      <c r="Q19" s="11" t="str">
        <f t="shared" si="4"/>
        <v/>
      </c>
      <c r="R19" s="11" t="str">
        <f t="shared" si="5"/>
        <v/>
      </c>
    </row>
    <row r="20" spans="1:18" ht="33" customHeight="1" x14ac:dyDescent="0.15">
      <c r="A20" s="45"/>
      <c r="B20" s="4"/>
      <c r="C20" s="5"/>
      <c r="D20" s="5"/>
      <c r="E20" s="5"/>
      <c r="F20" s="6"/>
      <c r="G20" s="6"/>
      <c r="H20" s="75"/>
      <c r="I20" s="72"/>
      <c r="J20" s="55"/>
      <c r="K20" s="78">
        <f t="shared" si="1"/>
        <v>0</v>
      </c>
      <c r="L20" s="26" t="str">
        <f t="shared" si="2"/>
        <v/>
      </c>
      <c r="M20" s="53"/>
      <c r="N20" s="27" t="e">
        <f>VLOOKUP($E20&amp;$F20,市町村コード!B:C,2,0)</f>
        <v>#N/A</v>
      </c>
      <c r="O20" s="11" t="str">
        <f t="shared" si="0"/>
        <v/>
      </c>
      <c r="P20" s="11" t="str">
        <f t="shared" si="3"/>
        <v/>
      </c>
      <c r="Q20" s="11" t="str">
        <f t="shared" si="4"/>
        <v/>
      </c>
      <c r="R20" s="11" t="str">
        <f t="shared" si="5"/>
        <v/>
      </c>
    </row>
    <row r="21" spans="1:18" ht="33" customHeight="1" x14ac:dyDescent="0.15">
      <c r="A21" s="45"/>
      <c r="B21" s="4"/>
      <c r="C21" s="5"/>
      <c r="D21" s="5"/>
      <c r="E21" s="5"/>
      <c r="F21" s="6"/>
      <c r="G21" s="6"/>
      <c r="H21" s="75"/>
      <c r="I21" s="72"/>
      <c r="J21" s="55"/>
      <c r="K21" s="78">
        <f t="shared" si="1"/>
        <v>0</v>
      </c>
      <c r="L21" s="26" t="str">
        <f t="shared" si="2"/>
        <v/>
      </c>
      <c r="M21" s="53"/>
      <c r="N21" s="27" t="e">
        <f>VLOOKUP($E21&amp;$F21,市町村コード!B:C,2,0)</f>
        <v>#N/A</v>
      </c>
      <c r="O21" s="11" t="str">
        <f t="shared" si="0"/>
        <v/>
      </c>
      <c r="P21" s="11" t="str">
        <f t="shared" si="3"/>
        <v/>
      </c>
      <c r="Q21" s="11" t="str">
        <f t="shared" si="4"/>
        <v/>
      </c>
      <c r="R21" s="11" t="str">
        <f t="shared" si="5"/>
        <v/>
      </c>
    </row>
    <row r="22" spans="1:18" ht="33" customHeight="1" x14ac:dyDescent="0.15">
      <c r="A22" s="45"/>
      <c r="B22" s="4"/>
      <c r="C22" s="5"/>
      <c r="D22" s="5"/>
      <c r="E22" s="5"/>
      <c r="F22" s="6"/>
      <c r="G22" s="6"/>
      <c r="H22" s="75"/>
      <c r="I22" s="72"/>
      <c r="J22" s="55"/>
      <c r="K22" s="78">
        <f t="shared" si="1"/>
        <v>0</v>
      </c>
      <c r="L22" s="26" t="str">
        <f t="shared" si="2"/>
        <v/>
      </c>
      <c r="M22" s="53"/>
      <c r="N22" s="27" t="e">
        <f>VLOOKUP($E22&amp;$F22,市町村コード!B:C,2,0)</f>
        <v>#N/A</v>
      </c>
      <c r="O22" s="11" t="str">
        <f t="shared" si="0"/>
        <v/>
      </c>
      <c r="P22" s="11" t="str">
        <f t="shared" si="3"/>
        <v/>
      </c>
      <c r="Q22" s="11" t="str">
        <f t="shared" si="4"/>
        <v/>
      </c>
      <c r="R22" s="11" t="str">
        <f t="shared" si="5"/>
        <v/>
      </c>
    </row>
    <row r="23" spans="1:18" ht="33" customHeight="1" x14ac:dyDescent="0.15">
      <c r="A23" s="45"/>
      <c r="B23" s="4"/>
      <c r="C23" s="5"/>
      <c r="D23" s="5"/>
      <c r="E23" s="5"/>
      <c r="F23" s="6"/>
      <c r="G23" s="6"/>
      <c r="H23" s="75"/>
      <c r="I23" s="72"/>
      <c r="J23" s="55"/>
      <c r="K23" s="78">
        <f t="shared" si="1"/>
        <v>0</v>
      </c>
      <c r="L23" s="26" t="str">
        <f t="shared" si="2"/>
        <v/>
      </c>
      <c r="M23" s="53"/>
      <c r="N23" s="27" t="e">
        <f>VLOOKUP($E23&amp;$F23,市町村コード!B:C,2,0)</f>
        <v>#N/A</v>
      </c>
      <c r="O23" s="11" t="str">
        <f t="shared" si="0"/>
        <v/>
      </c>
      <c r="P23" s="11" t="str">
        <f t="shared" si="3"/>
        <v/>
      </c>
      <c r="Q23" s="11" t="str">
        <f t="shared" si="4"/>
        <v/>
      </c>
      <c r="R23" s="11" t="str">
        <f t="shared" si="5"/>
        <v/>
      </c>
    </row>
    <row r="24" spans="1:18" ht="33" customHeight="1" x14ac:dyDescent="0.15">
      <c r="A24" s="45"/>
      <c r="B24" s="4"/>
      <c r="C24" s="5"/>
      <c r="D24" s="5"/>
      <c r="E24" s="5"/>
      <c r="F24" s="6"/>
      <c r="G24" s="6"/>
      <c r="H24" s="75"/>
      <c r="I24" s="72"/>
      <c r="J24" s="55"/>
      <c r="K24" s="78">
        <f t="shared" si="1"/>
        <v>0</v>
      </c>
      <c r="L24" s="26" t="str">
        <f t="shared" si="2"/>
        <v/>
      </c>
      <c r="M24" s="53"/>
      <c r="N24" s="27" t="e">
        <f>VLOOKUP($E24&amp;$F24,市町村コード!B:C,2,0)</f>
        <v>#N/A</v>
      </c>
      <c r="O24" s="11" t="str">
        <f t="shared" si="0"/>
        <v/>
      </c>
      <c r="P24" s="11" t="str">
        <f t="shared" si="3"/>
        <v/>
      </c>
      <c r="Q24" s="11" t="str">
        <f t="shared" si="4"/>
        <v/>
      </c>
      <c r="R24" s="11" t="str">
        <f t="shared" si="5"/>
        <v/>
      </c>
    </row>
    <row r="25" spans="1:18" ht="33" customHeight="1" x14ac:dyDescent="0.15">
      <c r="A25" s="45"/>
      <c r="B25" s="4"/>
      <c r="C25" s="5"/>
      <c r="D25" s="5"/>
      <c r="E25" s="5"/>
      <c r="F25" s="6"/>
      <c r="G25" s="6"/>
      <c r="H25" s="75"/>
      <c r="I25" s="72"/>
      <c r="J25" s="55"/>
      <c r="K25" s="78">
        <f t="shared" si="1"/>
        <v>0</v>
      </c>
      <c r="L25" s="26" t="str">
        <f t="shared" si="2"/>
        <v/>
      </c>
      <c r="M25" s="53"/>
      <c r="N25" s="27" t="e">
        <f>VLOOKUP($E25&amp;$F25,市町村コード!B:C,2,0)</f>
        <v>#N/A</v>
      </c>
      <c r="O25" s="11" t="str">
        <f t="shared" si="0"/>
        <v/>
      </c>
      <c r="P25" s="11" t="str">
        <f t="shared" si="3"/>
        <v/>
      </c>
      <c r="Q25" s="11" t="str">
        <f t="shared" si="4"/>
        <v/>
      </c>
      <c r="R25" s="11" t="str">
        <f t="shared" si="5"/>
        <v/>
      </c>
    </row>
    <row r="26" spans="1:18" ht="30" customHeight="1" x14ac:dyDescent="0.15">
      <c r="B26" s="8"/>
      <c r="C26" s="8"/>
      <c r="D26" s="8"/>
      <c r="E26" s="8"/>
      <c r="F26" s="9"/>
      <c r="G26" s="9"/>
      <c r="H26" s="73"/>
      <c r="I26" s="73"/>
      <c r="J26" s="8"/>
      <c r="K26" s="9"/>
      <c r="L26" s="28"/>
      <c r="M26" s="9"/>
      <c r="N26" s="29"/>
      <c r="O26" s="43"/>
      <c r="P26" s="43"/>
      <c r="Q26" s="43"/>
      <c r="R26" s="43"/>
    </row>
  </sheetData>
  <sheetProtection sort="0"/>
  <mergeCells count="2">
    <mergeCell ref="B4:C4"/>
    <mergeCell ref="B5:C5"/>
  </mergeCells>
  <phoneticPr fontId="2"/>
  <conditionalFormatting sqref="C6:J25">
    <cfRule type="containsBlanks" dxfId="15" priority="3" stopIfTrue="1">
      <formula>LEN(TRIM(C6))=0</formula>
    </cfRule>
  </conditionalFormatting>
  <conditionalFormatting sqref="B6:L25">
    <cfRule type="expression" dxfId="14" priority="2" stopIfTrue="1">
      <formula>$O6=FALSE</formula>
    </cfRule>
  </conditionalFormatting>
  <conditionalFormatting sqref="B6:B25">
    <cfRule type="cellIs" dxfId="13" priority="1" stopIfTrue="1" operator="notBetween">
      <formula>1</formula>
      <formula>2</formula>
    </cfRule>
  </conditionalFormatting>
  <dataValidations count="4">
    <dataValidation imeMode="off" allowBlank="1" showInputMessage="1" showErrorMessage="1" sqref="I6:I25 M6:M65536 H6:H65536" xr:uid="{00000000-0002-0000-0300-000000000000}"/>
    <dataValidation type="whole" imeMode="off" operator="greaterThan" allowBlank="1" showInputMessage="1" showErrorMessage="1" sqref="B6:B25" xr:uid="{00000000-0002-0000-0300-000001000000}">
      <formula1>0</formula1>
    </dataValidation>
    <dataValidation imeMode="halfKatakana" allowBlank="1" showInputMessage="1" showErrorMessage="1" sqref="C6:D65536" xr:uid="{00000000-0002-0000-0300-000002000000}"/>
    <dataValidation imeMode="hiragana" allowBlank="1" showInputMessage="1" showErrorMessage="1" sqref="J6:J65536 E6:G65536" xr:uid="{00000000-0002-0000-0300-000003000000}"/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B2" sqref="B2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74" customWidth="1"/>
    <col min="10" max="10" width="60.75" style="2" customWidth="1"/>
    <col min="11" max="11" width="11.25" style="74" customWidth="1"/>
    <col min="12" max="12" width="15" style="30" customWidth="1"/>
    <col min="13" max="13" width="5.625" style="3" customWidth="1"/>
    <col min="14" max="14" width="15" style="31" customWidth="1"/>
    <col min="15" max="18" width="9" style="44"/>
    <col min="19" max="16384" width="9" style="2"/>
  </cols>
  <sheetData>
    <row r="1" spans="1:18" s="10" customFormat="1" ht="18" customHeight="1" thickBot="1" x14ac:dyDescent="0.2">
      <c r="B1" s="2" t="s">
        <v>3539</v>
      </c>
      <c r="C1" s="2"/>
      <c r="D1" s="2"/>
      <c r="E1" s="2"/>
      <c r="F1" s="3"/>
      <c r="G1" s="3"/>
      <c r="H1" s="3"/>
      <c r="I1" s="3"/>
      <c r="J1" s="2"/>
      <c r="K1" s="32"/>
      <c r="L1" s="33"/>
      <c r="M1" s="32"/>
      <c r="N1" s="34"/>
      <c r="O1" s="54"/>
      <c r="P1" s="54"/>
      <c r="Q1" s="54"/>
      <c r="R1" s="54"/>
    </row>
    <row r="2" spans="1:18" s="1" customFormat="1" ht="18" customHeight="1" x14ac:dyDescent="0.15">
      <c r="A2" s="46"/>
      <c r="B2" s="35" t="s">
        <v>1779</v>
      </c>
      <c r="C2" s="36"/>
      <c r="D2" s="36"/>
      <c r="E2" s="36"/>
      <c r="F2" s="36"/>
      <c r="G2" s="36"/>
      <c r="H2" s="36"/>
      <c r="I2" s="36"/>
      <c r="J2" s="37"/>
      <c r="K2" s="12" t="s">
        <v>6</v>
      </c>
      <c r="L2" s="13"/>
      <c r="M2" s="14"/>
      <c r="N2" s="15"/>
      <c r="O2" s="16"/>
      <c r="P2" s="16"/>
      <c r="Q2" s="16"/>
      <c r="R2" s="17"/>
    </row>
    <row r="3" spans="1:18" s="1" customFormat="1" ht="38.25" customHeight="1" x14ac:dyDescent="0.15">
      <c r="A3" s="47" t="s">
        <v>1758</v>
      </c>
      <c r="B3" s="38" t="s">
        <v>0</v>
      </c>
      <c r="C3" s="39" t="s">
        <v>1750</v>
      </c>
      <c r="D3" s="40" t="s">
        <v>1769</v>
      </c>
      <c r="E3" s="40" t="s">
        <v>1742</v>
      </c>
      <c r="F3" s="41" t="s">
        <v>1</v>
      </c>
      <c r="G3" s="41" t="s">
        <v>1770</v>
      </c>
      <c r="H3" s="41" t="s">
        <v>1743</v>
      </c>
      <c r="I3" s="41" t="s">
        <v>3</v>
      </c>
      <c r="J3" s="42" t="s">
        <v>2</v>
      </c>
      <c r="K3" s="18" t="s">
        <v>1748</v>
      </c>
      <c r="L3" s="19" t="s">
        <v>1749</v>
      </c>
      <c r="M3" s="50" t="s">
        <v>1744</v>
      </c>
      <c r="N3" s="51" t="s">
        <v>1745</v>
      </c>
      <c r="O3" s="52" t="s">
        <v>1747</v>
      </c>
      <c r="P3" s="52" t="s">
        <v>1765</v>
      </c>
      <c r="Q3" s="20" t="s">
        <v>1757</v>
      </c>
      <c r="R3" s="52" t="s">
        <v>1746</v>
      </c>
    </row>
    <row r="4" spans="1:18" s="1" customFormat="1" ht="27" customHeight="1" x14ac:dyDescent="0.15">
      <c r="A4" s="46"/>
      <c r="B4" s="82" t="s">
        <v>4</v>
      </c>
      <c r="C4" s="83"/>
      <c r="D4" s="61"/>
      <c r="E4" s="61"/>
      <c r="F4" s="62"/>
      <c r="G4" s="58"/>
      <c r="H4" s="61">
        <f>COUNTIF(I5:I24,"&gt;0")</f>
        <v>0</v>
      </c>
      <c r="I4" s="71">
        <f>SUM(I5:I24)</f>
        <v>0</v>
      </c>
      <c r="J4" s="63">
        <f>COUNTIF(K5:K24,"&gt;0")</f>
        <v>0</v>
      </c>
      <c r="K4" s="77">
        <f>SUM(K5:K24)</f>
        <v>0</v>
      </c>
      <c r="L4" s="21"/>
      <c r="M4" s="25"/>
      <c r="N4" s="23"/>
      <c r="O4" s="24"/>
      <c r="P4" s="24"/>
      <c r="Q4" s="24"/>
      <c r="R4" s="24"/>
    </row>
    <row r="5" spans="1:18" ht="33" customHeight="1" x14ac:dyDescent="0.15">
      <c r="A5" s="45"/>
      <c r="B5" s="4">
        <v>1</v>
      </c>
      <c r="C5" s="5"/>
      <c r="D5" s="5"/>
      <c r="E5" s="5"/>
      <c r="F5" s="6"/>
      <c r="G5" s="6"/>
      <c r="H5" s="75"/>
      <c r="I5" s="72"/>
      <c r="J5" s="55"/>
      <c r="K5" s="78">
        <f>IF(M5=1,I5,0)</f>
        <v>0</v>
      </c>
      <c r="L5" s="26" t="str">
        <f>IF(O5=FALSE,"助成金額エラー","")</f>
        <v/>
      </c>
      <c r="M5" s="53"/>
      <c r="N5" s="27" t="e">
        <f>VLOOKUP($E5&amp;$F5,市町村コード!B:C,2,0)</f>
        <v>#N/A</v>
      </c>
      <c r="O5" s="11" t="str">
        <f t="shared" ref="O5:O24" si="0">IF(I5="","",IF(H5="",AND(P5:Q5),AND(P5:R5)))</f>
        <v/>
      </c>
      <c r="P5" s="11" t="str">
        <f>IF(I5="","",IF(RIGHTB(I5,2)="00",TRUE,FALSE))</f>
        <v/>
      </c>
      <c r="Q5" s="11" t="str">
        <f>IF(I5="","",IF(I5&gt;10000,FALSE,TRUE))</f>
        <v/>
      </c>
      <c r="R5" s="11" t="str">
        <f>IF(H5="","",IF(I5="","",IF(I5&gt;H5,FALSE,TRUE)))</f>
        <v/>
      </c>
    </row>
    <row r="6" spans="1:18" ht="33" customHeight="1" x14ac:dyDescent="0.15">
      <c r="A6" s="45"/>
      <c r="B6" s="7"/>
      <c r="C6" s="5"/>
      <c r="D6" s="5"/>
      <c r="E6" s="5"/>
      <c r="F6" s="6"/>
      <c r="G6" s="6"/>
      <c r="H6" s="75"/>
      <c r="I6" s="72"/>
      <c r="J6" s="55"/>
      <c r="K6" s="78">
        <f t="shared" ref="K6:K24" si="1">IF(M6=1,I6,0)</f>
        <v>0</v>
      </c>
      <c r="L6" s="26" t="str">
        <f t="shared" ref="L6:L24" si="2">IF(O6=FALSE,"助成金額エラー","")</f>
        <v/>
      </c>
      <c r="M6" s="53"/>
      <c r="N6" s="27" t="e">
        <f>VLOOKUP($E6&amp;$F6,市町村コード!B:C,2,0)</f>
        <v>#N/A</v>
      </c>
      <c r="O6" s="11" t="str">
        <f t="shared" si="0"/>
        <v/>
      </c>
      <c r="P6" s="11" t="str">
        <f t="shared" ref="P6:P24" si="3">IF(I6="","",IF(RIGHTB(I6,2)="00",TRUE,FALSE))</f>
        <v/>
      </c>
      <c r="Q6" s="11" t="str">
        <f t="shared" ref="Q6:Q24" si="4">IF(I6="","",IF(I6&gt;10000,FALSE,TRUE))</f>
        <v/>
      </c>
      <c r="R6" s="11" t="str">
        <f t="shared" ref="R6:R24" si="5">IF(H6="","",IF(I6="","",IF(I6&gt;H6,FALSE,TRUE)))</f>
        <v/>
      </c>
    </row>
    <row r="7" spans="1:18" ht="33" customHeight="1" x14ac:dyDescent="0.15">
      <c r="A7" s="45"/>
      <c r="B7" s="4"/>
      <c r="C7" s="5"/>
      <c r="D7" s="5"/>
      <c r="E7" s="5"/>
      <c r="F7" s="6"/>
      <c r="G7" s="6"/>
      <c r="H7" s="75"/>
      <c r="I7" s="72"/>
      <c r="J7" s="55"/>
      <c r="K7" s="78">
        <f t="shared" si="1"/>
        <v>0</v>
      </c>
      <c r="L7" s="26" t="str">
        <f t="shared" si="2"/>
        <v/>
      </c>
      <c r="M7" s="53"/>
      <c r="N7" s="27" t="e">
        <f>VLOOKUP($E7&amp;$F7,市町村コード!B:C,2,0)</f>
        <v>#N/A</v>
      </c>
      <c r="O7" s="11" t="str">
        <f t="shared" si="0"/>
        <v/>
      </c>
      <c r="P7" s="11" t="str">
        <f t="shared" si="3"/>
        <v/>
      </c>
      <c r="Q7" s="11" t="str">
        <f t="shared" si="4"/>
        <v/>
      </c>
      <c r="R7" s="11" t="str">
        <f t="shared" si="5"/>
        <v/>
      </c>
    </row>
    <row r="8" spans="1:18" ht="33" customHeight="1" x14ac:dyDescent="0.15">
      <c r="A8" s="45"/>
      <c r="B8" s="4"/>
      <c r="C8" s="5"/>
      <c r="D8" s="5"/>
      <c r="E8" s="5"/>
      <c r="F8" s="6"/>
      <c r="G8" s="6"/>
      <c r="H8" s="75"/>
      <c r="I8" s="72"/>
      <c r="J8" s="55"/>
      <c r="K8" s="78">
        <f t="shared" si="1"/>
        <v>0</v>
      </c>
      <c r="L8" s="26" t="str">
        <f t="shared" si="2"/>
        <v/>
      </c>
      <c r="M8" s="53"/>
      <c r="N8" s="27" t="e">
        <f>VLOOKUP($E8&amp;$F8,市町村コード!B:C,2,0)</f>
        <v>#N/A</v>
      </c>
      <c r="O8" s="11" t="str">
        <f t="shared" si="0"/>
        <v/>
      </c>
      <c r="P8" s="11" t="str">
        <f t="shared" si="3"/>
        <v/>
      </c>
      <c r="Q8" s="11" t="str">
        <f t="shared" si="4"/>
        <v/>
      </c>
      <c r="R8" s="11" t="str">
        <f t="shared" si="5"/>
        <v/>
      </c>
    </row>
    <row r="9" spans="1:18" ht="33" customHeight="1" x14ac:dyDescent="0.15">
      <c r="A9" s="45"/>
      <c r="B9" s="4"/>
      <c r="C9" s="5"/>
      <c r="D9" s="5"/>
      <c r="E9" s="5"/>
      <c r="F9" s="6"/>
      <c r="G9" s="6"/>
      <c r="H9" s="75"/>
      <c r="I9" s="72"/>
      <c r="J9" s="55"/>
      <c r="K9" s="78">
        <f t="shared" si="1"/>
        <v>0</v>
      </c>
      <c r="L9" s="26" t="str">
        <f t="shared" si="2"/>
        <v/>
      </c>
      <c r="M9" s="53"/>
      <c r="N9" s="27" t="e">
        <f>VLOOKUP($E9&amp;$F9,市町村コード!B:C,2,0)</f>
        <v>#N/A</v>
      </c>
      <c r="O9" s="11" t="str">
        <f t="shared" si="0"/>
        <v/>
      </c>
      <c r="P9" s="11" t="str">
        <f t="shared" si="3"/>
        <v/>
      </c>
      <c r="Q9" s="11" t="str">
        <f t="shared" si="4"/>
        <v/>
      </c>
      <c r="R9" s="11" t="str">
        <f t="shared" si="5"/>
        <v/>
      </c>
    </row>
    <row r="10" spans="1:18" ht="33" customHeight="1" x14ac:dyDescent="0.15">
      <c r="A10" s="45"/>
      <c r="B10" s="4"/>
      <c r="C10" s="5"/>
      <c r="D10" s="5"/>
      <c r="E10" s="5"/>
      <c r="F10" s="6"/>
      <c r="G10" s="6"/>
      <c r="H10" s="75"/>
      <c r="I10" s="72"/>
      <c r="J10" s="55"/>
      <c r="K10" s="78">
        <f t="shared" si="1"/>
        <v>0</v>
      </c>
      <c r="L10" s="26" t="str">
        <f t="shared" si="2"/>
        <v/>
      </c>
      <c r="M10" s="53"/>
      <c r="N10" s="27" t="e">
        <f>VLOOKUP($E10&amp;$F10,市町村コード!B:C,2,0)</f>
        <v>#N/A</v>
      </c>
      <c r="O10" s="11" t="str">
        <f t="shared" si="0"/>
        <v/>
      </c>
      <c r="P10" s="11" t="str">
        <f t="shared" si="3"/>
        <v/>
      </c>
      <c r="Q10" s="11" t="str">
        <f t="shared" si="4"/>
        <v/>
      </c>
      <c r="R10" s="11" t="str">
        <f t="shared" si="5"/>
        <v/>
      </c>
    </row>
    <row r="11" spans="1:18" ht="33" customHeight="1" x14ac:dyDescent="0.15">
      <c r="A11" s="45"/>
      <c r="B11" s="4"/>
      <c r="C11" s="5"/>
      <c r="D11" s="5"/>
      <c r="E11" s="5"/>
      <c r="F11" s="6"/>
      <c r="G11" s="6"/>
      <c r="H11" s="75"/>
      <c r="I11" s="72"/>
      <c r="J11" s="55"/>
      <c r="K11" s="78">
        <f t="shared" si="1"/>
        <v>0</v>
      </c>
      <c r="L11" s="26" t="str">
        <f t="shared" si="2"/>
        <v/>
      </c>
      <c r="M11" s="53"/>
      <c r="N11" s="27" t="e">
        <f>VLOOKUP($E11&amp;$F11,市町村コード!B:C,2,0)</f>
        <v>#N/A</v>
      </c>
      <c r="O11" s="11" t="str">
        <f t="shared" si="0"/>
        <v/>
      </c>
      <c r="P11" s="11" t="str">
        <f t="shared" si="3"/>
        <v/>
      </c>
      <c r="Q11" s="11" t="str">
        <f t="shared" si="4"/>
        <v/>
      </c>
      <c r="R11" s="11" t="str">
        <f t="shared" si="5"/>
        <v/>
      </c>
    </row>
    <row r="12" spans="1:18" ht="33" customHeight="1" x14ac:dyDescent="0.15">
      <c r="A12" s="45"/>
      <c r="B12" s="4"/>
      <c r="C12" s="5"/>
      <c r="D12" s="5"/>
      <c r="E12" s="5"/>
      <c r="F12" s="6"/>
      <c r="G12" s="6"/>
      <c r="H12" s="75"/>
      <c r="I12" s="72"/>
      <c r="J12" s="55"/>
      <c r="K12" s="78">
        <f t="shared" si="1"/>
        <v>0</v>
      </c>
      <c r="L12" s="26" t="str">
        <f t="shared" si="2"/>
        <v/>
      </c>
      <c r="M12" s="53"/>
      <c r="N12" s="27" t="e">
        <f>VLOOKUP($E12&amp;$F12,市町村コード!B:C,2,0)</f>
        <v>#N/A</v>
      </c>
      <c r="O12" s="11" t="str">
        <f t="shared" si="0"/>
        <v/>
      </c>
      <c r="P12" s="11" t="str">
        <f t="shared" si="3"/>
        <v/>
      </c>
      <c r="Q12" s="11" t="str">
        <f t="shared" si="4"/>
        <v/>
      </c>
      <c r="R12" s="11" t="str">
        <f t="shared" si="5"/>
        <v/>
      </c>
    </row>
    <row r="13" spans="1:18" ht="33" customHeight="1" x14ac:dyDescent="0.15">
      <c r="A13" s="45"/>
      <c r="B13" s="4"/>
      <c r="C13" s="5"/>
      <c r="D13" s="5"/>
      <c r="E13" s="5"/>
      <c r="F13" s="6"/>
      <c r="G13" s="6"/>
      <c r="H13" s="75"/>
      <c r="I13" s="72"/>
      <c r="J13" s="55"/>
      <c r="K13" s="78">
        <f t="shared" si="1"/>
        <v>0</v>
      </c>
      <c r="L13" s="26" t="str">
        <f t="shared" si="2"/>
        <v/>
      </c>
      <c r="M13" s="53"/>
      <c r="N13" s="27" t="e">
        <f>VLOOKUP($E13&amp;$F13,市町村コード!B:C,2,0)</f>
        <v>#N/A</v>
      </c>
      <c r="O13" s="11" t="str">
        <f t="shared" si="0"/>
        <v/>
      </c>
      <c r="P13" s="11" t="str">
        <f t="shared" si="3"/>
        <v/>
      </c>
      <c r="Q13" s="11" t="str">
        <f t="shared" si="4"/>
        <v/>
      </c>
      <c r="R13" s="11" t="str">
        <f t="shared" si="5"/>
        <v/>
      </c>
    </row>
    <row r="14" spans="1:18" ht="33" customHeight="1" x14ac:dyDescent="0.15">
      <c r="A14" s="45"/>
      <c r="B14" s="4"/>
      <c r="C14" s="5"/>
      <c r="D14" s="5"/>
      <c r="E14" s="5"/>
      <c r="F14" s="6"/>
      <c r="G14" s="6"/>
      <c r="H14" s="75"/>
      <c r="I14" s="72"/>
      <c r="J14" s="55"/>
      <c r="K14" s="78">
        <f t="shared" si="1"/>
        <v>0</v>
      </c>
      <c r="L14" s="26" t="str">
        <f t="shared" si="2"/>
        <v/>
      </c>
      <c r="M14" s="53"/>
      <c r="N14" s="27" t="e">
        <f>VLOOKUP($E14&amp;$F14,市町村コード!B:C,2,0)</f>
        <v>#N/A</v>
      </c>
      <c r="O14" s="11" t="str">
        <f t="shared" si="0"/>
        <v/>
      </c>
      <c r="P14" s="11" t="str">
        <f t="shared" si="3"/>
        <v/>
      </c>
      <c r="Q14" s="11" t="str">
        <f t="shared" si="4"/>
        <v/>
      </c>
      <c r="R14" s="11" t="str">
        <f t="shared" si="5"/>
        <v/>
      </c>
    </row>
    <row r="15" spans="1:18" ht="33" customHeight="1" x14ac:dyDescent="0.15">
      <c r="A15" s="45"/>
      <c r="B15" s="4"/>
      <c r="C15" s="5"/>
      <c r="D15" s="5"/>
      <c r="E15" s="5"/>
      <c r="F15" s="6"/>
      <c r="G15" s="6"/>
      <c r="H15" s="75"/>
      <c r="I15" s="72"/>
      <c r="J15" s="55"/>
      <c r="K15" s="78">
        <f t="shared" si="1"/>
        <v>0</v>
      </c>
      <c r="L15" s="26" t="str">
        <f t="shared" si="2"/>
        <v/>
      </c>
      <c r="M15" s="53"/>
      <c r="N15" s="27" t="e">
        <f>VLOOKUP($E15&amp;$F15,市町村コード!B:C,2,0)</f>
        <v>#N/A</v>
      </c>
      <c r="O15" s="11" t="str">
        <f t="shared" si="0"/>
        <v/>
      </c>
      <c r="P15" s="11" t="str">
        <f t="shared" si="3"/>
        <v/>
      </c>
      <c r="Q15" s="11" t="str">
        <f t="shared" si="4"/>
        <v/>
      </c>
      <c r="R15" s="11" t="str">
        <f t="shared" si="5"/>
        <v/>
      </c>
    </row>
    <row r="16" spans="1:18" ht="33" customHeight="1" x14ac:dyDescent="0.15">
      <c r="A16" s="45"/>
      <c r="B16" s="4"/>
      <c r="C16" s="5"/>
      <c r="D16" s="5"/>
      <c r="E16" s="5"/>
      <c r="F16" s="6"/>
      <c r="G16" s="6"/>
      <c r="H16" s="75"/>
      <c r="I16" s="72"/>
      <c r="J16" s="55"/>
      <c r="K16" s="78">
        <f t="shared" si="1"/>
        <v>0</v>
      </c>
      <c r="L16" s="26" t="str">
        <f t="shared" si="2"/>
        <v/>
      </c>
      <c r="M16" s="53"/>
      <c r="N16" s="27" t="e">
        <f>VLOOKUP($E16&amp;$F16,市町村コード!B:C,2,0)</f>
        <v>#N/A</v>
      </c>
      <c r="O16" s="11" t="str">
        <f t="shared" si="0"/>
        <v/>
      </c>
      <c r="P16" s="11" t="str">
        <f t="shared" si="3"/>
        <v/>
      </c>
      <c r="Q16" s="11" t="str">
        <f t="shared" si="4"/>
        <v/>
      </c>
      <c r="R16" s="11" t="str">
        <f t="shared" si="5"/>
        <v/>
      </c>
    </row>
    <row r="17" spans="1:18" ht="33" customHeight="1" x14ac:dyDescent="0.15">
      <c r="A17" s="45"/>
      <c r="B17" s="4"/>
      <c r="C17" s="5"/>
      <c r="D17" s="5"/>
      <c r="E17" s="5"/>
      <c r="F17" s="6"/>
      <c r="G17" s="6"/>
      <c r="H17" s="75"/>
      <c r="I17" s="72"/>
      <c r="J17" s="55"/>
      <c r="K17" s="78">
        <f t="shared" si="1"/>
        <v>0</v>
      </c>
      <c r="L17" s="26" t="str">
        <f t="shared" si="2"/>
        <v/>
      </c>
      <c r="M17" s="53"/>
      <c r="N17" s="27" t="e">
        <f>VLOOKUP($E17&amp;$F17,市町村コード!B:C,2,0)</f>
        <v>#N/A</v>
      </c>
      <c r="O17" s="11" t="str">
        <f t="shared" si="0"/>
        <v/>
      </c>
      <c r="P17" s="11" t="str">
        <f t="shared" si="3"/>
        <v/>
      </c>
      <c r="Q17" s="11" t="str">
        <f t="shared" si="4"/>
        <v/>
      </c>
      <c r="R17" s="11" t="str">
        <f t="shared" si="5"/>
        <v/>
      </c>
    </row>
    <row r="18" spans="1:18" ht="33" customHeight="1" x14ac:dyDescent="0.15">
      <c r="A18" s="45"/>
      <c r="B18" s="4"/>
      <c r="C18" s="5"/>
      <c r="D18" s="5"/>
      <c r="E18" s="5"/>
      <c r="F18" s="6"/>
      <c r="G18" s="6"/>
      <c r="H18" s="75"/>
      <c r="I18" s="72"/>
      <c r="J18" s="55"/>
      <c r="K18" s="78">
        <f t="shared" si="1"/>
        <v>0</v>
      </c>
      <c r="L18" s="26" t="str">
        <f t="shared" si="2"/>
        <v/>
      </c>
      <c r="M18" s="53"/>
      <c r="N18" s="27" t="e">
        <f>VLOOKUP($E18&amp;$F18,市町村コード!B:C,2,0)</f>
        <v>#N/A</v>
      </c>
      <c r="O18" s="11" t="str">
        <f t="shared" si="0"/>
        <v/>
      </c>
      <c r="P18" s="11" t="str">
        <f t="shared" si="3"/>
        <v/>
      </c>
      <c r="Q18" s="11" t="str">
        <f t="shared" si="4"/>
        <v/>
      </c>
      <c r="R18" s="11" t="str">
        <f t="shared" si="5"/>
        <v/>
      </c>
    </row>
    <row r="19" spans="1:18" ht="33" customHeight="1" x14ac:dyDescent="0.15">
      <c r="A19" s="45"/>
      <c r="B19" s="4"/>
      <c r="C19" s="5"/>
      <c r="D19" s="5"/>
      <c r="E19" s="5"/>
      <c r="F19" s="6"/>
      <c r="G19" s="6"/>
      <c r="H19" s="75"/>
      <c r="I19" s="72"/>
      <c r="J19" s="55"/>
      <c r="K19" s="78">
        <f t="shared" si="1"/>
        <v>0</v>
      </c>
      <c r="L19" s="26" t="str">
        <f t="shared" si="2"/>
        <v/>
      </c>
      <c r="M19" s="53"/>
      <c r="N19" s="27" t="e">
        <f>VLOOKUP($E19&amp;$F19,市町村コード!B:C,2,0)</f>
        <v>#N/A</v>
      </c>
      <c r="O19" s="11" t="str">
        <f t="shared" si="0"/>
        <v/>
      </c>
      <c r="P19" s="11" t="str">
        <f t="shared" si="3"/>
        <v/>
      </c>
      <c r="Q19" s="11" t="str">
        <f t="shared" si="4"/>
        <v/>
      </c>
      <c r="R19" s="11" t="str">
        <f t="shared" si="5"/>
        <v/>
      </c>
    </row>
    <row r="20" spans="1:18" ht="33" customHeight="1" x14ac:dyDescent="0.15">
      <c r="A20" s="45"/>
      <c r="B20" s="4"/>
      <c r="C20" s="5"/>
      <c r="D20" s="5"/>
      <c r="E20" s="5"/>
      <c r="F20" s="6"/>
      <c r="G20" s="6"/>
      <c r="H20" s="75"/>
      <c r="I20" s="72"/>
      <c r="J20" s="55"/>
      <c r="K20" s="78">
        <f t="shared" si="1"/>
        <v>0</v>
      </c>
      <c r="L20" s="26" t="str">
        <f t="shared" si="2"/>
        <v/>
      </c>
      <c r="M20" s="53"/>
      <c r="N20" s="27" t="e">
        <f>VLOOKUP($E20&amp;$F20,市町村コード!B:C,2,0)</f>
        <v>#N/A</v>
      </c>
      <c r="O20" s="11" t="str">
        <f t="shared" si="0"/>
        <v/>
      </c>
      <c r="P20" s="11" t="str">
        <f t="shared" si="3"/>
        <v/>
      </c>
      <c r="Q20" s="11" t="str">
        <f t="shared" si="4"/>
        <v/>
      </c>
      <c r="R20" s="11" t="str">
        <f t="shared" si="5"/>
        <v/>
      </c>
    </row>
    <row r="21" spans="1:18" ht="33" customHeight="1" x14ac:dyDescent="0.15">
      <c r="A21" s="45"/>
      <c r="B21" s="4"/>
      <c r="C21" s="5"/>
      <c r="D21" s="5"/>
      <c r="E21" s="5"/>
      <c r="F21" s="6"/>
      <c r="G21" s="6"/>
      <c r="H21" s="75"/>
      <c r="I21" s="72"/>
      <c r="J21" s="55"/>
      <c r="K21" s="78">
        <f t="shared" si="1"/>
        <v>0</v>
      </c>
      <c r="L21" s="26" t="str">
        <f t="shared" si="2"/>
        <v/>
      </c>
      <c r="M21" s="53"/>
      <c r="N21" s="27" t="e">
        <f>VLOOKUP($E21&amp;$F21,市町村コード!B:C,2,0)</f>
        <v>#N/A</v>
      </c>
      <c r="O21" s="11" t="str">
        <f t="shared" si="0"/>
        <v/>
      </c>
      <c r="P21" s="11" t="str">
        <f t="shared" si="3"/>
        <v/>
      </c>
      <c r="Q21" s="11" t="str">
        <f t="shared" si="4"/>
        <v/>
      </c>
      <c r="R21" s="11" t="str">
        <f t="shared" si="5"/>
        <v/>
      </c>
    </row>
    <row r="22" spans="1:18" ht="33" customHeight="1" x14ac:dyDescent="0.15">
      <c r="A22" s="45"/>
      <c r="B22" s="4"/>
      <c r="C22" s="5"/>
      <c r="D22" s="5"/>
      <c r="E22" s="5"/>
      <c r="F22" s="6"/>
      <c r="G22" s="6"/>
      <c r="H22" s="75"/>
      <c r="I22" s="72"/>
      <c r="J22" s="55"/>
      <c r="K22" s="78">
        <f t="shared" si="1"/>
        <v>0</v>
      </c>
      <c r="L22" s="26" t="str">
        <f t="shared" si="2"/>
        <v/>
      </c>
      <c r="M22" s="53"/>
      <c r="N22" s="27" t="e">
        <f>VLOOKUP($E22&amp;$F22,市町村コード!B:C,2,0)</f>
        <v>#N/A</v>
      </c>
      <c r="O22" s="11" t="str">
        <f t="shared" si="0"/>
        <v/>
      </c>
      <c r="P22" s="11" t="str">
        <f t="shared" si="3"/>
        <v/>
      </c>
      <c r="Q22" s="11" t="str">
        <f t="shared" si="4"/>
        <v/>
      </c>
      <c r="R22" s="11" t="str">
        <f t="shared" si="5"/>
        <v/>
      </c>
    </row>
    <row r="23" spans="1:18" ht="33" customHeight="1" x14ac:dyDescent="0.15">
      <c r="A23" s="45"/>
      <c r="B23" s="4"/>
      <c r="C23" s="5"/>
      <c r="D23" s="5"/>
      <c r="E23" s="5"/>
      <c r="F23" s="6"/>
      <c r="G23" s="6"/>
      <c r="H23" s="75"/>
      <c r="I23" s="72"/>
      <c r="J23" s="55"/>
      <c r="K23" s="78">
        <f t="shared" si="1"/>
        <v>0</v>
      </c>
      <c r="L23" s="26" t="str">
        <f t="shared" si="2"/>
        <v/>
      </c>
      <c r="M23" s="53"/>
      <c r="N23" s="27" t="e">
        <f>VLOOKUP($E23&amp;$F23,市町村コード!B:C,2,0)</f>
        <v>#N/A</v>
      </c>
      <c r="O23" s="11" t="str">
        <f t="shared" si="0"/>
        <v/>
      </c>
      <c r="P23" s="11" t="str">
        <f t="shared" si="3"/>
        <v/>
      </c>
      <c r="Q23" s="11" t="str">
        <f t="shared" si="4"/>
        <v/>
      </c>
      <c r="R23" s="11" t="str">
        <f t="shared" si="5"/>
        <v/>
      </c>
    </row>
    <row r="24" spans="1:18" ht="33" customHeight="1" x14ac:dyDescent="0.15">
      <c r="A24" s="45"/>
      <c r="B24" s="4"/>
      <c r="C24" s="5"/>
      <c r="D24" s="5"/>
      <c r="E24" s="5"/>
      <c r="F24" s="6"/>
      <c r="G24" s="6"/>
      <c r="H24" s="75"/>
      <c r="I24" s="72"/>
      <c r="J24" s="55"/>
      <c r="K24" s="78">
        <f t="shared" si="1"/>
        <v>0</v>
      </c>
      <c r="L24" s="26" t="str">
        <f t="shared" si="2"/>
        <v/>
      </c>
      <c r="M24" s="53"/>
      <c r="N24" s="27" t="e">
        <f>VLOOKUP($E24&amp;$F24,市町村コード!B:C,2,0)</f>
        <v>#N/A</v>
      </c>
      <c r="O24" s="11" t="str">
        <f t="shared" si="0"/>
        <v/>
      </c>
      <c r="P24" s="11" t="str">
        <f t="shared" si="3"/>
        <v/>
      </c>
      <c r="Q24" s="11" t="str">
        <f t="shared" si="4"/>
        <v/>
      </c>
      <c r="R24" s="11" t="str">
        <f t="shared" si="5"/>
        <v/>
      </c>
    </row>
    <row r="25" spans="1:18" ht="30" customHeight="1" x14ac:dyDescent="0.15">
      <c r="A25" s="8"/>
      <c r="B25" s="8"/>
      <c r="C25" s="8"/>
      <c r="D25" s="8"/>
      <c r="E25" s="8"/>
      <c r="F25" s="9"/>
      <c r="G25" s="9"/>
      <c r="H25" s="73"/>
      <c r="I25" s="73"/>
      <c r="J25" s="8"/>
      <c r="K25" s="73"/>
      <c r="L25" s="28"/>
      <c r="M25" s="9"/>
      <c r="N25" s="29"/>
      <c r="O25" s="43"/>
      <c r="P25" s="43"/>
      <c r="Q25" s="43"/>
      <c r="R25" s="43"/>
    </row>
  </sheetData>
  <sheetProtection sort="0"/>
  <mergeCells count="1">
    <mergeCell ref="B4:C4"/>
  </mergeCells>
  <phoneticPr fontId="2"/>
  <conditionalFormatting sqref="C5:J24">
    <cfRule type="containsBlanks" dxfId="12" priority="3" stopIfTrue="1">
      <formula>LEN(TRIM(C5))=0</formula>
    </cfRule>
  </conditionalFormatting>
  <conditionalFormatting sqref="B5:L24">
    <cfRule type="expression" dxfId="11" priority="2" stopIfTrue="1">
      <formula>$O5=FALSE</formula>
    </cfRule>
  </conditionalFormatting>
  <conditionalFormatting sqref="B5:B24">
    <cfRule type="cellIs" dxfId="10" priority="1" stopIfTrue="1" operator="notBetween">
      <formula>1</formula>
      <formula>2</formula>
    </cfRule>
  </conditionalFormatting>
  <dataValidations count="4">
    <dataValidation imeMode="off" allowBlank="1" showInputMessage="1" showErrorMessage="1" sqref="I5:I24 M5:M65536 H5:H65536" xr:uid="{00000000-0002-0000-0400-000000000000}"/>
    <dataValidation type="whole" imeMode="off" operator="greaterThan" allowBlank="1" showInputMessage="1" showErrorMessage="1" sqref="B5:B24" xr:uid="{00000000-0002-0000-0400-000001000000}">
      <formula1>0</formula1>
    </dataValidation>
    <dataValidation imeMode="halfKatakana" allowBlank="1" showInputMessage="1" showErrorMessage="1" sqref="C5:D65536" xr:uid="{00000000-0002-0000-0400-000002000000}"/>
    <dataValidation imeMode="hiragana" allowBlank="1" showInputMessage="1" showErrorMessage="1" sqref="J5:J65536 E5:G65536" xr:uid="{00000000-0002-0000-0400-000003000000}"/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70" zoomScaleNormal="100" zoomScaleSheetLayoutView="70" workbookViewId="0">
      <selection activeCell="B2" sqref="B2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74" customWidth="1"/>
    <col min="10" max="10" width="60.75" style="2" customWidth="1"/>
    <col min="11" max="11" width="11.25" style="3" customWidth="1"/>
    <col min="12" max="12" width="15" style="30" customWidth="1"/>
    <col min="13" max="13" width="5.625" style="3" customWidth="1"/>
    <col min="14" max="14" width="15" style="31" customWidth="1"/>
    <col min="15" max="18" width="9" style="44"/>
    <col min="19" max="16384" width="9" style="2"/>
  </cols>
  <sheetData>
    <row r="1" spans="1:18" s="10" customFormat="1" ht="18" customHeight="1" thickBot="1" x14ac:dyDescent="0.2">
      <c r="B1" s="2" t="s">
        <v>3539</v>
      </c>
      <c r="C1" s="2"/>
      <c r="D1" s="2"/>
      <c r="E1" s="2"/>
      <c r="F1" s="3"/>
      <c r="G1" s="3"/>
      <c r="H1" s="3"/>
      <c r="I1" s="3"/>
      <c r="J1" s="2"/>
      <c r="K1" s="32"/>
      <c r="L1" s="33"/>
      <c r="M1" s="32"/>
      <c r="N1" s="34"/>
      <c r="O1" s="54"/>
      <c r="P1" s="54"/>
      <c r="Q1" s="54"/>
      <c r="R1" s="54"/>
    </row>
    <row r="2" spans="1:18" s="1" customFormat="1" ht="18" customHeight="1" x14ac:dyDescent="0.15">
      <c r="A2" s="46"/>
      <c r="B2" s="35" t="s">
        <v>1777</v>
      </c>
      <c r="C2" s="36"/>
      <c r="D2" s="36"/>
      <c r="E2" s="36"/>
      <c r="F2" s="36"/>
      <c r="G2" s="36"/>
      <c r="H2" s="36"/>
      <c r="I2" s="36"/>
      <c r="J2" s="37"/>
      <c r="K2" s="12" t="s">
        <v>6</v>
      </c>
      <c r="L2" s="13"/>
      <c r="M2" s="14"/>
      <c r="N2" s="15"/>
      <c r="O2" s="16"/>
      <c r="P2" s="16"/>
      <c r="Q2" s="16"/>
      <c r="R2" s="17"/>
    </row>
    <row r="3" spans="1:18" s="1" customFormat="1" ht="38.25" customHeight="1" x14ac:dyDescent="0.15">
      <c r="A3" s="47" t="s">
        <v>1758</v>
      </c>
      <c r="B3" s="38" t="s">
        <v>0</v>
      </c>
      <c r="C3" s="39" t="s">
        <v>1750</v>
      </c>
      <c r="D3" s="40" t="s">
        <v>1769</v>
      </c>
      <c r="E3" s="40" t="s">
        <v>1742</v>
      </c>
      <c r="F3" s="41" t="s">
        <v>1</v>
      </c>
      <c r="G3" s="41" t="s">
        <v>1770</v>
      </c>
      <c r="H3" s="41" t="s">
        <v>1743</v>
      </c>
      <c r="I3" s="41" t="s">
        <v>3</v>
      </c>
      <c r="J3" s="42" t="s">
        <v>2</v>
      </c>
      <c r="K3" s="18" t="s">
        <v>1748</v>
      </c>
      <c r="L3" s="19" t="s">
        <v>1749</v>
      </c>
      <c r="M3" s="50" t="s">
        <v>1744</v>
      </c>
      <c r="N3" s="51" t="s">
        <v>1745</v>
      </c>
      <c r="O3" s="52" t="s">
        <v>1747</v>
      </c>
      <c r="P3" s="52" t="s">
        <v>1765</v>
      </c>
      <c r="Q3" s="20" t="s">
        <v>1776</v>
      </c>
      <c r="R3" s="52" t="s">
        <v>1746</v>
      </c>
    </row>
    <row r="4" spans="1:18" s="1" customFormat="1" ht="27" customHeight="1" x14ac:dyDescent="0.15">
      <c r="A4" s="46"/>
      <c r="B4" s="82" t="s">
        <v>4</v>
      </c>
      <c r="C4" s="83"/>
      <c r="D4" s="61"/>
      <c r="E4" s="61"/>
      <c r="F4" s="62"/>
      <c r="G4" s="58"/>
      <c r="H4" s="61">
        <f>COUNTIF(I5:I24,"&gt;0")</f>
        <v>0</v>
      </c>
      <c r="I4" s="71">
        <f>SUM(I5:I24)</f>
        <v>0</v>
      </c>
      <c r="J4" s="63">
        <f>COUNTIF(K5:K24,"&gt;0")</f>
        <v>0</v>
      </c>
      <c r="K4" s="77">
        <f>SUM(K5:K24)</f>
        <v>0</v>
      </c>
      <c r="L4" s="21"/>
      <c r="M4" s="25"/>
      <c r="N4" s="23"/>
      <c r="O4" s="24"/>
      <c r="P4" s="24"/>
      <c r="Q4" s="24"/>
      <c r="R4" s="24"/>
    </row>
    <row r="5" spans="1:18" ht="33" customHeight="1" x14ac:dyDescent="0.15">
      <c r="A5" s="45"/>
      <c r="B5" s="69">
        <v>1</v>
      </c>
      <c r="C5" s="5"/>
      <c r="D5" s="5"/>
      <c r="E5" s="5"/>
      <c r="F5" s="6"/>
      <c r="G5" s="6"/>
      <c r="H5" s="75"/>
      <c r="I5" s="72"/>
      <c r="J5" s="55"/>
      <c r="K5" s="78">
        <f>IF(M5=1,I5,0)</f>
        <v>0</v>
      </c>
      <c r="L5" s="26" t="str">
        <f>IF(O5=FALSE,"助成金額エラー","")</f>
        <v/>
      </c>
      <c r="M5" s="53"/>
      <c r="N5" s="27" t="e">
        <f>VLOOKUP($E5&amp;$F5,市町村コード!B:C,2,0)</f>
        <v>#N/A</v>
      </c>
      <c r="O5" s="11" t="str">
        <f t="shared" ref="O5:O24" si="0">IF(I5="","",IF(H5="",AND(P5:Q5),AND(P5:R5)))</f>
        <v/>
      </c>
      <c r="P5" s="11" t="str">
        <f>IF(I5="","",IF(RIGHTB(I5,2)="00",TRUE,FALSE))</f>
        <v/>
      </c>
      <c r="Q5" s="11" t="str">
        <f>IF(I5="","",IF(I5&gt;2000,FALSE,TRUE))</f>
        <v/>
      </c>
      <c r="R5" s="11" t="str">
        <f>IF(H5="","",IF(I5="","",IF(I5&gt;H5,FALSE,TRUE)))</f>
        <v/>
      </c>
    </row>
    <row r="6" spans="1:18" ht="33" customHeight="1" x14ac:dyDescent="0.15">
      <c r="A6" s="45"/>
      <c r="B6" s="67"/>
      <c r="C6" s="5"/>
      <c r="D6" s="5"/>
      <c r="E6" s="5"/>
      <c r="F6" s="6"/>
      <c r="G6" s="6"/>
      <c r="H6" s="75"/>
      <c r="I6" s="72"/>
      <c r="J6" s="55"/>
      <c r="K6" s="78">
        <f t="shared" ref="K6:K24" si="1">IF(M6=1,I6,0)</f>
        <v>0</v>
      </c>
      <c r="L6" s="26" t="str">
        <f t="shared" ref="L6:L24" si="2">IF(O6=FALSE,"助成金額エラー","")</f>
        <v/>
      </c>
      <c r="M6" s="53"/>
      <c r="N6" s="27" t="e">
        <f>VLOOKUP($E6&amp;$F6,市町村コード!B:C,2,0)</f>
        <v>#N/A</v>
      </c>
      <c r="O6" s="11" t="str">
        <f t="shared" si="0"/>
        <v/>
      </c>
      <c r="P6" s="11" t="str">
        <f t="shared" ref="P6:P24" si="3">IF(I6="","",IF(RIGHTB(I6,2)="00",TRUE,FALSE))</f>
        <v/>
      </c>
      <c r="Q6" s="11" t="str">
        <f t="shared" ref="Q6:Q24" si="4">IF(I6="","",IF(I6&gt;2000,FALSE,TRUE))</f>
        <v/>
      </c>
      <c r="R6" s="11" t="str">
        <f t="shared" ref="R6:R24" si="5">IF(H6="","",IF(I6="","",IF(I6&gt;H6,FALSE,TRUE)))</f>
        <v/>
      </c>
    </row>
    <row r="7" spans="1:18" ht="33" customHeight="1" x14ac:dyDescent="0.15">
      <c r="A7" s="45"/>
      <c r="B7" s="68"/>
      <c r="C7" s="5"/>
      <c r="D7" s="5"/>
      <c r="E7" s="5"/>
      <c r="F7" s="6"/>
      <c r="G7" s="6"/>
      <c r="H7" s="75"/>
      <c r="I7" s="72"/>
      <c r="J7" s="55"/>
      <c r="K7" s="78">
        <f t="shared" si="1"/>
        <v>0</v>
      </c>
      <c r="L7" s="26" t="str">
        <f t="shared" si="2"/>
        <v/>
      </c>
      <c r="M7" s="53"/>
      <c r="N7" s="27" t="e">
        <f>VLOOKUP($E7&amp;$F7,市町村コード!B:C,2,0)</f>
        <v>#N/A</v>
      </c>
      <c r="O7" s="11" t="str">
        <f t="shared" si="0"/>
        <v/>
      </c>
      <c r="P7" s="11" t="str">
        <f t="shared" si="3"/>
        <v/>
      </c>
      <c r="Q7" s="11" t="str">
        <f t="shared" si="4"/>
        <v/>
      </c>
      <c r="R7" s="11" t="str">
        <f t="shared" si="5"/>
        <v/>
      </c>
    </row>
    <row r="8" spans="1:18" ht="33" customHeight="1" x14ac:dyDescent="0.15">
      <c r="A8" s="45"/>
      <c r="B8" s="66"/>
      <c r="C8" s="5"/>
      <c r="D8" s="5"/>
      <c r="E8" s="5"/>
      <c r="F8" s="6"/>
      <c r="G8" s="6"/>
      <c r="H8" s="75"/>
      <c r="I8" s="72"/>
      <c r="J8" s="55"/>
      <c r="K8" s="78">
        <f t="shared" si="1"/>
        <v>0</v>
      </c>
      <c r="L8" s="26" t="str">
        <f t="shared" si="2"/>
        <v/>
      </c>
      <c r="M8" s="53"/>
      <c r="N8" s="27" t="e">
        <f>VLOOKUP($E8&amp;$F8,市町村コード!B:C,2,0)</f>
        <v>#N/A</v>
      </c>
      <c r="O8" s="11" t="str">
        <f t="shared" si="0"/>
        <v/>
      </c>
      <c r="P8" s="11" t="str">
        <f t="shared" si="3"/>
        <v/>
      </c>
      <c r="Q8" s="11" t="str">
        <f t="shared" si="4"/>
        <v/>
      </c>
      <c r="R8" s="11" t="str">
        <f t="shared" si="5"/>
        <v/>
      </c>
    </row>
    <row r="9" spans="1:18" ht="33" customHeight="1" x14ac:dyDescent="0.15">
      <c r="A9" s="45"/>
      <c r="B9" s="66"/>
      <c r="C9" s="5"/>
      <c r="D9" s="5"/>
      <c r="E9" s="5"/>
      <c r="F9" s="6"/>
      <c r="G9" s="6"/>
      <c r="H9" s="75"/>
      <c r="I9" s="72"/>
      <c r="J9" s="55"/>
      <c r="K9" s="78">
        <f t="shared" si="1"/>
        <v>0</v>
      </c>
      <c r="L9" s="26" t="str">
        <f t="shared" si="2"/>
        <v/>
      </c>
      <c r="M9" s="53"/>
      <c r="N9" s="27" t="e">
        <f>VLOOKUP($E9&amp;$F9,市町村コード!B:C,2,0)</f>
        <v>#N/A</v>
      </c>
      <c r="O9" s="11" t="str">
        <f t="shared" si="0"/>
        <v/>
      </c>
      <c r="P9" s="11" t="str">
        <f t="shared" si="3"/>
        <v/>
      </c>
      <c r="Q9" s="11" t="str">
        <f t="shared" si="4"/>
        <v/>
      </c>
      <c r="R9" s="11" t="str">
        <f t="shared" si="5"/>
        <v/>
      </c>
    </row>
    <row r="10" spans="1:18" ht="33" customHeight="1" x14ac:dyDescent="0.15">
      <c r="A10" s="45"/>
      <c r="B10" s="66"/>
      <c r="C10" s="5"/>
      <c r="D10" s="5"/>
      <c r="E10" s="5"/>
      <c r="F10" s="6"/>
      <c r="G10" s="6"/>
      <c r="H10" s="75"/>
      <c r="I10" s="72"/>
      <c r="J10" s="55"/>
      <c r="K10" s="78">
        <f t="shared" si="1"/>
        <v>0</v>
      </c>
      <c r="L10" s="26" t="str">
        <f t="shared" si="2"/>
        <v/>
      </c>
      <c r="M10" s="53"/>
      <c r="N10" s="27" t="e">
        <f>VLOOKUP($E10&amp;$F10,市町村コード!B:C,2,0)</f>
        <v>#N/A</v>
      </c>
      <c r="O10" s="11" t="str">
        <f t="shared" si="0"/>
        <v/>
      </c>
      <c r="P10" s="11" t="str">
        <f t="shared" si="3"/>
        <v/>
      </c>
      <c r="Q10" s="11" t="str">
        <f t="shared" si="4"/>
        <v/>
      </c>
      <c r="R10" s="11" t="str">
        <f t="shared" si="5"/>
        <v/>
      </c>
    </row>
    <row r="11" spans="1:18" ht="33" customHeight="1" x14ac:dyDescent="0.15">
      <c r="A11" s="45"/>
      <c r="B11" s="66"/>
      <c r="C11" s="5"/>
      <c r="D11" s="5"/>
      <c r="E11" s="5"/>
      <c r="F11" s="6"/>
      <c r="G11" s="6"/>
      <c r="H11" s="75"/>
      <c r="I11" s="72"/>
      <c r="J11" s="55"/>
      <c r="K11" s="78">
        <f t="shared" si="1"/>
        <v>0</v>
      </c>
      <c r="L11" s="26" t="str">
        <f t="shared" si="2"/>
        <v/>
      </c>
      <c r="M11" s="53"/>
      <c r="N11" s="27" t="e">
        <f>VLOOKUP($E11&amp;$F11,市町村コード!B:C,2,0)</f>
        <v>#N/A</v>
      </c>
      <c r="O11" s="11" t="str">
        <f t="shared" si="0"/>
        <v/>
      </c>
      <c r="P11" s="11" t="str">
        <f t="shared" si="3"/>
        <v/>
      </c>
      <c r="Q11" s="11" t="str">
        <f t="shared" si="4"/>
        <v/>
      </c>
      <c r="R11" s="11" t="str">
        <f t="shared" si="5"/>
        <v/>
      </c>
    </row>
    <row r="12" spans="1:18" ht="33" customHeight="1" x14ac:dyDescent="0.15">
      <c r="A12" s="45"/>
      <c r="B12" s="66"/>
      <c r="C12" s="5"/>
      <c r="D12" s="5"/>
      <c r="E12" s="5"/>
      <c r="F12" s="6"/>
      <c r="G12" s="6"/>
      <c r="H12" s="75"/>
      <c r="I12" s="72"/>
      <c r="J12" s="55"/>
      <c r="K12" s="78">
        <f t="shared" si="1"/>
        <v>0</v>
      </c>
      <c r="L12" s="26" t="str">
        <f t="shared" si="2"/>
        <v/>
      </c>
      <c r="M12" s="53"/>
      <c r="N12" s="27" t="e">
        <f>VLOOKUP($E12&amp;$F12,市町村コード!B:C,2,0)</f>
        <v>#N/A</v>
      </c>
      <c r="O12" s="11" t="str">
        <f t="shared" si="0"/>
        <v/>
      </c>
      <c r="P12" s="11" t="str">
        <f t="shared" si="3"/>
        <v/>
      </c>
      <c r="Q12" s="11" t="str">
        <f t="shared" si="4"/>
        <v/>
      </c>
      <c r="R12" s="11" t="str">
        <f t="shared" si="5"/>
        <v/>
      </c>
    </row>
    <row r="13" spans="1:18" ht="33" customHeight="1" x14ac:dyDescent="0.15">
      <c r="A13" s="45"/>
      <c r="B13" s="66"/>
      <c r="C13" s="5"/>
      <c r="D13" s="5"/>
      <c r="E13" s="5"/>
      <c r="F13" s="6"/>
      <c r="G13" s="6"/>
      <c r="H13" s="75"/>
      <c r="I13" s="72"/>
      <c r="J13" s="55"/>
      <c r="K13" s="78">
        <f t="shared" si="1"/>
        <v>0</v>
      </c>
      <c r="L13" s="26" t="str">
        <f t="shared" si="2"/>
        <v/>
      </c>
      <c r="M13" s="53"/>
      <c r="N13" s="27" t="e">
        <f>VLOOKUP($E13&amp;$F13,市町村コード!B:C,2,0)</f>
        <v>#N/A</v>
      </c>
      <c r="O13" s="11" t="str">
        <f t="shared" si="0"/>
        <v/>
      </c>
      <c r="P13" s="11" t="str">
        <f t="shared" si="3"/>
        <v/>
      </c>
      <c r="Q13" s="11" t="str">
        <f t="shared" si="4"/>
        <v/>
      </c>
      <c r="R13" s="11" t="str">
        <f t="shared" si="5"/>
        <v/>
      </c>
    </row>
    <row r="14" spans="1:18" ht="33" customHeight="1" x14ac:dyDescent="0.15">
      <c r="A14" s="45"/>
      <c r="B14" s="66"/>
      <c r="C14" s="5"/>
      <c r="D14" s="5"/>
      <c r="E14" s="5"/>
      <c r="F14" s="6"/>
      <c r="G14" s="6"/>
      <c r="H14" s="75"/>
      <c r="I14" s="72"/>
      <c r="J14" s="55"/>
      <c r="K14" s="78">
        <f t="shared" si="1"/>
        <v>0</v>
      </c>
      <c r="L14" s="26" t="str">
        <f t="shared" si="2"/>
        <v/>
      </c>
      <c r="M14" s="53"/>
      <c r="N14" s="27" t="e">
        <f>VLOOKUP($E14&amp;$F14,市町村コード!B:C,2,0)</f>
        <v>#N/A</v>
      </c>
      <c r="O14" s="11" t="str">
        <f t="shared" si="0"/>
        <v/>
      </c>
      <c r="P14" s="11" t="str">
        <f t="shared" si="3"/>
        <v/>
      </c>
      <c r="Q14" s="11" t="str">
        <f t="shared" si="4"/>
        <v/>
      </c>
      <c r="R14" s="11" t="str">
        <f t="shared" si="5"/>
        <v/>
      </c>
    </row>
    <row r="15" spans="1:18" ht="33" customHeight="1" x14ac:dyDescent="0.15">
      <c r="A15" s="45"/>
      <c r="B15" s="66"/>
      <c r="C15" s="5"/>
      <c r="D15" s="5"/>
      <c r="E15" s="5"/>
      <c r="F15" s="6"/>
      <c r="G15" s="6"/>
      <c r="H15" s="75"/>
      <c r="I15" s="72"/>
      <c r="J15" s="55"/>
      <c r="K15" s="78">
        <f t="shared" si="1"/>
        <v>0</v>
      </c>
      <c r="L15" s="26" t="str">
        <f t="shared" si="2"/>
        <v/>
      </c>
      <c r="M15" s="53"/>
      <c r="N15" s="27" t="e">
        <f>VLOOKUP($E15&amp;$F15,市町村コード!B:C,2,0)</f>
        <v>#N/A</v>
      </c>
      <c r="O15" s="11" t="str">
        <f t="shared" si="0"/>
        <v/>
      </c>
      <c r="P15" s="11" t="str">
        <f t="shared" si="3"/>
        <v/>
      </c>
      <c r="Q15" s="11" t="str">
        <f t="shared" si="4"/>
        <v/>
      </c>
      <c r="R15" s="11" t="str">
        <f t="shared" si="5"/>
        <v/>
      </c>
    </row>
    <row r="16" spans="1:18" ht="33" customHeight="1" x14ac:dyDescent="0.15">
      <c r="A16" s="45"/>
      <c r="B16" s="66"/>
      <c r="C16" s="5"/>
      <c r="D16" s="5"/>
      <c r="E16" s="5"/>
      <c r="F16" s="6"/>
      <c r="G16" s="6"/>
      <c r="H16" s="75"/>
      <c r="I16" s="72"/>
      <c r="J16" s="55"/>
      <c r="K16" s="78">
        <f t="shared" si="1"/>
        <v>0</v>
      </c>
      <c r="L16" s="26" t="str">
        <f t="shared" si="2"/>
        <v/>
      </c>
      <c r="M16" s="53"/>
      <c r="N16" s="27" t="e">
        <f>VLOOKUP($E16&amp;$F16,市町村コード!B:C,2,0)</f>
        <v>#N/A</v>
      </c>
      <c r="O16" s="11" t="str">
        <f t="shared" si="0"/>
        <v/>
      </c>
      <c r="P16" s="11" t="str">
        <f t="shared" si="3"/>
        <v/>
      </c>
      <c r="Q16" s="11" t="str">
        <f t="shared" si="4"/>
        <v/>
      </c>
      <c r="R16" s="11" t="str">
        <f t="shared" si="5"/>
        <v/>
      </c>
    </row>
    <row r="17" spans="1:18" ht="33" customHeight="1" x14ac:dyDescent="0.15">
      <c r="A17" s="45"/>
      <c r="B17" s="66"/>
      <c r="C17" s="5"/>
      <c r="D17" s="5"/>
      <c r="E17" s="5"/>
      <c r="F17" s="6"/>
      <c r="G17" s="6"/>
      <c r="H17" s="75"/>
      <c r="I17" s="72"/>
      <c r="J17" s="55"/>
      <c r="K17" s="78">
        <f t="shared" si="1"/>
        <v>0</v>
      </c>
      <c r="L17" s="26" t="str">
        <f t="shared" si="2"/>
        <v/>
      </c>
      <c r="M17" s="53"/>
      <c r="N17" s="27" t="e">
        <f>VLOOKUP($E17&amp;$F17,市町村コード!B:C,2,0)</f>
        <v>#N/A</v>
      </c>
      <c r="O17" s="11" t="str">
        <f t="shared" si="0"/>
        <v/>
      </c>
      <c r="P17" s="11" t="str">
        <f t="shared" si="3"/>
        <v/>
      </c>
      <c r="Q17" s="11" t="str">
        <f t="shared" si="4"/>
        <v/>
      </c>
      <c r="R17" s="11" t="str">
        <f t="shared" si="5"/>
        <v/>
      </c>
    </row>
    <row r="18" spans="1:18" ht="33" customHeight="1" x14ac:dyDescent="0.15">
      <c r="A18" s="45"/>
      <c r="B18" s="66"/>
      <c r="C18" s="5"/>
      <c r="D18" s="5"/>
      <c r="E18" s="5"/>
      <c r="F18" s="6"/>
      <c r="G18" s="6"/>
      <c r="H18" s="75"/>
      <c r="I18" s="72"/>
      <c r="J18" s="55"/>
      <c r="K18" s="78">
        <f t="shared" si="1"/>
        <v>0</v>
      </c>
      <c r="L18" s="26" t="str">
        <f t="shared" si="2"/>
        <v/>
      </c>
      <c r="M18" s="53"/>
      <c r="N18" s="27" t="e">
        <f>VLOOKUP($E18&amp;$F18,市町村コード!B:C,2,0)</f>
        <v>#N/A</v>
      </c>
      <c r="O18" s="11" t="str">
        <f t="shared" si="0"/>
        <v/>
      </c>
      <c r="P18" s="11" t="str">
        <f t="shared" si="3"/>
        <v/>
      </c>
      <c r="Q18" s="11" t="str">
        <f t="shared" si="4"/>
        <v/>
      </c>
      <c r="R18" s="11" t="str">
        <f t="shared" si="5"/>
        <v/>
      </c>
    </row>
    <row r="19" spans="1:18" ht="33" customHeight="1" x14ac:dyDescent="0.15">
      <c r="A19" s="45"/>
      <c r="B19" s="66"/>
      <c r="C19" s="5"/>
      <c r="D19" s="5"/>
      <c r="E19" s="5"/>
      <c r="F19" s="6"/>
      <c r="G19" s="6"/>
      <c r="H19" s="75"/>
      <c r="I19" s="72"/>
      <c r="J19" s="55"/>
      <c r="K19" s="78">
        <f t="shared" si="1"/>
        <v>0</v>
      </c>
      <c r="L19" s="26" t="str">
        <f t="shared" si="2"/>
        <v/>
      </c>
      <c r="M19" s="53"/>
      <c r="N19" s="27" t="e">
        <f>VLOOKUP($E19&amp;$F19,市町村コード!B:C,2,0)</f>
        <v>#N/A</v>
      </c>
      <c r="O19" s="11" t="str">
        <f t="shared" si="0"/>
        <v/>
      </c>
      <c r="P19" s="11" t="str">
        <f t="shared" si="3"/>
        <v/>
      </c>
      <c r="Q19" s="11" t="str">
        <f t="shared" si="4"/>
        <v/>
      </c>
      <c r="R19" s="11" t="str">
        <f t="shared" si="5"/>
        <v/>
      </c>
    </row>
    <row r="20" spans="1:18" ht="33" customHeight="1" x14ac:dyDescent="0.15">
      <c r="A20" s="45"/>
      <c r="B20" s="66"/>
      <c r="C20" s="5"/>
      <c r="D20" s="5"/>
      <c r="E20" s="5"/>
      <c r="F20" s="6"/>
      <c r="G20" s="6"/>
      <c r="H20" s="75"/>
      <c r="I20" s="72"/>
      <c r="J20" s="55"/>
      <c r="K20" s="78">
        <f t="shared" si="1"/>
        <v>0</v>
      </c>
      <c r="L20" s="26" t="str">
        <f t="shared" si="2"/>
        <v/>
      </c>
      <c r="M20" s="53"/>
      <c r="N20" s="27" t="e">
        <f>VLOOKUP($E20&amp;$F20,市町村コード!B:C,2,0)</f>
        <v>#N/A</v>
      </c>
      <c r="O20" s="11" t="str">
        <f t="shared" si="0"/>
        <v/>
      </c>
      <c r="P20" s="11" t="str">
        <f t="shared" si="3"/>
        <v/>
      </c>
      <c r="Q20" s="11" t="str">
        <f t="shared" si="4"/>
        <v/>
      </c>
      <c r="R20" s="11" t="str">
        <f t="shared" si="5"/>
        <v/>
      </c>
    </row>
    <row r="21" spans="1:18" ht="33" customHeight="1" x14ac:dyDescent="0.15">
      <c r="A21" s="45"/>
      <c r="B21" s="66"/>
      <c r="C21" s="5"/>
      <c r="D21" s="5"/>
      <c r="E21" s="5"/>
      <c r="F21" s="6"/>
      <c r="G21" s="6"/>
      <c r="H21" s="75"/>
      <c r="I21" s="72"/>
      <c r="J21" s="55"/>
      <c r="K21" s="78">
        <f t="shared" si="1"/>
        <v>0</v>
      </c>
      <c r="L21" s="26" t="str">
        <f t="shared" si="2"/>
        <v/>
      </c>
      <c r="M21" s="53"/>
      <c r="N21" s="27" t="e">
        <f>VLOOKUP($E21&amp;$F21,市町村コード!B:C,2,0)</f>
        <v>#N/A</v>
      </c>
      <c r="O21" s="11" t="str">
        <f t="shared" si="0"/>
        <v/>
      </c>
      <c r="P21" s="11" t="str">
        <f t="shared" si="3"/>
        <v/>
      </c>
      <c r="Q21" s="11" t="str">
        <f t="shared" si="4"/>
        <v/>
      </c>
      <c r="R21" s="11" t="str">
        <f t="shared" si="5"/>
        <v/>
      </c>
    </row>
    <row r="22" spans="1:18" ht="33" customHeight="1" x14ac:dyDescent="0.15">
      <c r="A22" s="45"/>
      <c r="B22" s="66"/>
      <c r="C22" s="5"/>
      <c r="D22" s="5"/>
      <c r="E22" s="5"/>
      <c r="F22" s="6"/>
      <c r="G22" s="6"/>
      <c r="H22" s="75"/>
      <c r="I22" s="72"/>
      <c r="J22" s="55"/>
      <c r="K22" s="78">
        <f t="shared" si="1"/>
        <v>0</v>
      </c>
      <c r="L22" s="26" t="str">
        <f t="shared" si="2"/>
        <v/>
      </c>
      <c r="M22" s="53"/>
      <c r="N22" s="27" t="e">
        <f>VLOOKUP($E22&amp;$F22,市町村コード!B:C,2,0)</f>
        <v>#N/A</v>
      </c>
      <c r="O22" s="11" t="str">
        <f t="shared" si="0"/>
        <v/>
      </c>
      <c r="P22" s="11" t="str">
        <f t="shared" si="3"/>
        <v/>
      </c>
      <c r="Q22" s="11" t="str">
        <f t="shared" si="4"/>
        <v/>
      </c>
      <c r="R22" s="11" t="str">
        <f t="shared" si="5"/>
        <v/>
      </c>
    </row>
    <row r="23" spans="1:18" ht="33" customHeight="1" x14ac:dyDescent="0.15">
      <c r="A23" s="45"/>
      <c r="B23" s="66"/>
      <c r="C23" s="5"/>
      <c r="D23" s="5"/>
      <c r="E23" s="5"/>
      <c r="F23" s="6"/>
      <c r="G23" s="6"/>
      <c r="H23" s="75"/>
      <c r="I23" s="72"/>
      <c r="J23" s="55"/>
      <c r="K23" s="78">
        <f t="shared" si="1"/>
        <v>0</v>
      </c>
      <c r="L23" s="26" t="str">
        <f t="shared" si="2"/>
        <v/>
      </c>
      <c r="M23" s="53"/>
      <c r="N23" s="27" t="e">
        <f>VLOOKUP($E23&amp;$F23,市町村コード!B:C,2,0)</f>
        <v>#N/A</v>
      </c>
      <c r="O23" s="11" t="str">
        <f t="shared" si="0"/>
        <v/>
      </c>
      <c r="P23" s="11" t="str">
        <f t="shared" si="3"/>
        <v/>
      </c>
      <c r="Q23" s="11" t="str">
        <f t="shared" si="4"/>
        <v/>
      </c>
      <c r="R23" s="11" t="str">
        <f t="shared" si="5"/>
        <v/>
      </c>
    </row>
    <row r="24" spans="1:18" ht="33" customHeight="1" x14ac:dyDescent="0.15">
      <c r="A24" s="45"/>
      <c r="B24" s="66"/>
      <c r="C24" s="5"/>
      <c r="D24" s="5"/>
      <c r="E24" s="5"/>
      <c r="F24" s="6"/>
      <c r="G24" s="6"/>
      <c r="H24" s="75"/>
      <c r="I24" s="72"/>
      <c r="J24" s="55"/>
      <c r="K24" s="78">
        <f t="shared" si="1"/>
        <v>0</v>
      </c>
      <c r="L24" s="26" t="str">
        <f t="shared" si="2"/>
        <v/>
      </c>
      <c r="M24" s="53"/>
      <c r="N24" s="27" t="e">
        <f>VLOOKUP($E24&amp;$F24,市町村コード!B:C,2,0)</f>
        <v>#N/A</v>
      </c>
      <c r="O24" s="11" t="str">
        <f t="shared" si="0"/>
        <v/>
      </c>
      <c r="P24" s="11" t="str">
        <f t="shared" si="3"/>
        <v/>
      </c>
      <c r="Q24" s="11" t="str">
        <f t="shared" si="4"/>
        <v/>
      </c>
      <c r="R24" s="11" t="str">
        <f t="shared" si="5"/>
        <v/>
      </c>
    </row>
    <row r="25" spans="1:18" ht="30" customHeight="1" x14ac:dyDescent="0.15">
      <c r="A25" s="8"/>
      <c r="B25" s="8"/>
      <c r="C25" s="8"/>
      <c r="D25" s="8"/>
      <c r="E25" s="8"/>
      <c r="F25" s="9"/>
      <c r="G25" s="9"/>
      <c r="H25" s="73"/>
      <c r="I25" s="73"/>
      <c r="J25" s="8"/>
      <c r="K25" s="9"/>
      <c r="L25" s="28"/>
      <c r="M25" s="9"/>
      <c r="N25" s="29"/>
      <c r="O25" s="43"/>
      <c r="P25" s="43"/>
      <c r="Q25" s="43"/>
      <c r="R25" s="43"/>
    </row>
  </sheetData>
  <mergeCells count="1">
    <mergeCell ref="B4:C4"/>
  </mergeCells>
  <phoneticPr fontId="2"/>
  <conditionalFormatting sqref="C5:J24">
    <cfRule type="containsBlanks" dxfId="9" priority="2" stopIfTrue="1">
      <formula>LEN(TRIM(C5))=0</formula>
    </cfRule>
  </conditionalFormatting>
  <conditionalFormatting sqref="B5:L24">
    <cfRule type="expression" dxfId="8" priority="1" stopIfTrue="1">
      <formula>$O5=FALSE</formula>
    </cfRule>
  </conditionalFormatting>
  <dataValidations count="4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5:H65536 I5:I24" xr:uid="{00000000-0002-0000-0500-000003000000}"/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B2" sqref="B2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74" customWidth="1"/>
    <col min="10" max="10" width="60.75" style="2" customWidth="1"/>
    <col min="11" max="11" width="11.25" style="3" customWidth="1"/>
    <col min="12" max="12" width="15" style="30" customWidth="1"/>
    <col min="13" max="13" width="5.625" style="3" customWidth="1"/>
    <col min="14" max="14" width="15" style="31" customWidth="1"/>
    <col min="15" max="18" width="9" style="44"/>
    <col min="19" max="16384" width="9" style="2"/>
  </cols>
  <sheetData>
    <row r="1" spans="1:18" s="10" customFormat="1" ht="18" customHeight="1" thickBot="1" x14ac:dyDescent="0.2">
      <c r="B1" s="2" t="s">
        <v>3539</v>
      </c>
      <c r="C1" s="2"/>
      <c r="D1" s="2"/>
      <c r="E1" s="2"/>
      <c r="F1" s="3"/>
      <c r="G1" s="3"/>
      <c r="H1" s="3"/>
      <c r="I1" s="3"/>
      <c r="J1" s="2"/>
      <c r="K1" s="32"/>
      <c r="L1" s="33"/>
      <c r="M1" s="32"/>
      <c r="N1" s="34"/>
      <c r="O1" s="54"/>
      <c r="P1" s="54"/>
      <c r="Q1" s="54"/>
      <c r="R1" s="54"/>
    </row>
    <row r="2" spans="1:18" s="1" customFormat="1" ht="18" customHeight="1" x14ac:dyDescent="0.15">
      <c r="A2" s="46"/>
      <c r="B2" s="35" t="s">
        <v>1778</v>
      </c>
      <c r="C2" s="36"/>
      <c r="D2" s="36"/>
      <c r="E2" s="36"/>
      <c r="F2" s="36"/>
      <c r="G2" s="36"/>
      <c r="H2" s="36"/>
      <c r="I2" s="36"/>
      <c r="J2" s="37"/>
      <c r="K2" s="12" t="s">
        <v>6</v>
      </c>
      <c r="L2" s="13"/>
      <c r="M2" s="14"/>
      <c r="N2" s="15"/>
      <c r="O2" s="16"/>
      <c r="P2" s="16"/>
      <c r="Q2" s="16"/>
      <c r="R2" s="17"/>
    </row>
    <row r="3" spans="1:18" s="1" customFormat="1" ht="38.25" customHeight="1" x14ac:dyDescent="0.15">
      <c r="A3" s="47" t="s">
        <v>1758</v>
      </c>
      <c r="B3" s="38" t="s">
        <v>0</v>
      </c>
      <c r="C3" s="39" t="s">
        <v>1750</v>
      </c>
      <c r="D3" s="40" t="s">
        <v>1769</v>
      </c>
      <c r="E3" s="40" t="s">
        <v>1742</v>
      </c>
      <c r="F3" s="41" t="s">
        <v>1</v>
      </c>
      <c r="G3" s="41" t="s">
        <v>1770</v>
      </c>
      <c r="H3" s="41" t="s">
        <v>1743</v>
      </c>
      <c r="I3" s="41" t="s">
        <v>3</v>
      </c>
      <c r="J3" s="42" t="s">
        <v>2</v>
      </c>
      <c r="K3" s="18" t="s">
        <v>1748</v>
      </c>
      <c r="L3" s="19" t="s">
        <v>1749</v>
      </c>
      <c r="M3" s="50" t="s">
        <v>1744</v>
      </c>
      <c r="N3" s="51" t="s">
        <v>1745</v>
      </c>
      <c r="O3" s="52" t="s">
        <v>1747</v>
      </c>
      <c r="P3" s="52" t="s">
        <v>1765</v>
      </c>
      <c r="Q3" s="20" t="s">
        <v>1776</v>
      </c>
      <c r="R3" s="52" t="s">
        <v>1746</v>
      </c>
    </row>
    <row r="4" spans="1:18" s="1" customFormat="1" ht="27" customHeight="1" x14ac:dyDescent="0.15">
      <c r="A4" s="46"/>
      <c r="B4" s="82" t="s">
        <v>4</v>
      </c>
      <c r="C4" s="83"/>
      <c r="D4" s="61"/>
      <c r="E4" s="61"/>
      <c r="F4" s="62"/>
      <c r="G4" s="58"/>
      <c r="H4" s="61">
        <f>COUNTIF(I5:I24,"&gt;0")</f>
        <v>0</v>
      </c>
      <c r="I4" s="71">
        <f>SUM(I5:I24)</f>
        <v>0</v>
      </c>
      <c r="J4" s="63">
        <f>COUNTIF(K5:K24,"&gt;0")</f>
        <v>0</v>
      </c>
      <c r="K4" s="77">
        <f>SUM(K5:K24)</f>
        <v>0</v>
      </c>
      <c r="L4" s="21"/>
      <c r="M4" s="25"/>
      <c r="N4" s="23"/>
      <c r="O4" s="24"/>
      <c r="P4" s="24"/>
      <c r="Q4" s="24"/>
      <c r="R4" s="24"/>
    </row>
    <row r="5" spans="1:18" ht="33" customHeight="1" x14ac:dyDescent="0.15">
      <c r="A5" s="45"/>
      <c r="B5" s="67">
        <v>1</v>
      </c>
      <c r="C5" s="5"/>
      <c r="D5" s="5"/>
      <c r="E5" s="5"/>
      <c r="F5" s="6"/>
      <c r="G5" s="6"/>
      <c r="H5" s="75"/>
      <c r="I5" s="72"/>
      <c r="J5" s="55"/>
      <c r="K5" s="78">
        <f>IF(M5=1,I5,0)</f>
        <v>0</v>
      </c>
      <c r="L5" s="26" t="str">
        <f>IF(O5=FALSE,"助成金額エラー","")</f>
        <v/>
      </c>
      <c r="M5" s="53"/>
      <c r="N5" s="27" t="e">
        <f>VLOOKUP($E5&amp;$F5,市町村コード!B:C,2,0)</f>
        <v>#N/A</v>
      </c>
      <c r="O5" s="11" t="str">
        <f t="shared" ref="O5:O24" si="0">IF(I5="","",IF(H5="",AND(P5:Q5),AND(P5:R5)))</f>
        <v/>
      </c>
      <c r="P5" s="11" t="str">
        <f>IF(I5="","",IF(RIGHTB(I5,2)="00",TRUE,FALSE))</f>
        <v/>
      </c>
      <c r="Q5" s="11" t="str">
        <f>IF(I5="","",IF(I5&gt;2000,FALSE,TRUE))</f>
        <v/>
      </c>
      <c r="R5" s="11" t="str">
        <f>IF(H5="","",IF(I5="","",IF(I5&gt;H5,FALSE,TRUE)))</f>
        <v/>
      </c>
    </row>
    <row r="6" spans="1:18" ht="33" customHeight="1" x14ac:dyDescent="0.15">
      <c r="A6" s="45"/>
      <c r="B6" s="67"/>
      <c r="C6" s="5"/>
      <c r="D6" s="5"/>
      <c r="E6" s="5"/>
      <c r="F6" s="6"/>
      <c r="G6" s="6"/>
      <c r="H6" s="75"/>
      <c r="I6" s="72"/>
      <c r="J6" s="55"/>
      <c r="K6" s="78">
        <f t="shared" ref="K6:K24" si="1">IF(M6=1,I6,0)</f>
        <v>0</v>
      </c>
      <c r="L6" s="26" t="str">
        <f t="shared" ref="L6:L24" si="2">IF(O6=FALSE,"助成金額エラー","")</f>
        <v/>
      </c>
      <c r="M6" s="53"/>
      <c r="N6" s="27" t="e">
        <f>VLOOKUP($E6&amp;$F6,市町村コード!B:C,2,0)</f>
        <v>#N/A</v>
      </c>
      <c r="O6" s="11" t="str">
        <f t="shared" si="0"/>
        <v/>
      </c>
      <c r="P6" s="11" t="str">
        <f t="shared" ref="P6:P24" si="3">IF(I6="","",IF(RIGHTB(I6,2)="00",TRUE,FALSE))</f>
        <v/>
      </c>
      <c r="Q6" s="11" t="str">
        <f t="shared" ref="Q6:Q24" si="4">IF(I6="","",IF(I6&gt;2000,FALSE,TRUE))</f>
        <v/>
      </c>
      <c r="R6" s="11" t="str">
        <f t="shared" ref="R6:R24" si="5">IF(H6="","",IF(I6="","",IF(I6&gt;H6,FALSE,TRUE)))</f>
        <v/>
      </c>
    </row>
    <row r="7" spans="1:18" ht="33" customHeight="1" x14ac:dyDescent="0.15">
      <c r="A7" s="45"/>
      <c r="B7" s="68"/>
      <c r="C7" s="5"/>
      <c r="D7" s="5"/>
      <c r="E7" s="5"/>
      <c r="F7" s="6"/>
      <c r="G7" s="6"/>
      <c r="H7" s="75"/>
      <c r="I7" s="72"/>
      <c r="J7" s="55"/>
      <c r="K7" s="78">
        <f t="shared" si="1"/>
        <v>0</v>
      </c>
      <c r="L7" s="26" t="str">
        <f t="shared" si="2"/>
        <v/>
      </c>
      <c r="M7" s="53"/>
      <c r="N7" s="27" t="e">
        <f>VLOOKUP($E7&amp;$F7,市町村コード!B:C,2,0)</f>
        <v>#N/A</v>
      </c>
      <c r="O7" s="11" t="str">
        <f t="shared" si="0"/>
        <v/>
      </c>
      <c r="P7" s="11" t="str">
        <f t="shared" si="3"/>
        <v/>
      </c>
      <c r="Q7" s="11" t="str">
        <f t="shared" si="4"/>
        <v/>
      </c>
      <c r="R7" s="11" t="str">
        <f t="shared" si="5"/>
        <v/>
      </c>
    </row>
    <row r="8" spans="1:18" ht="33" customHeight="1" x14ac:dyDescent="0.15">
      <c r="A8" s="45"/>
      <c r="B8" s="66"/>
      <c r="C8" s="5"/>
      <c r="D8" s="5"/>
      <c r="E8" s="5"/>
      <c r="F8" s="6"/>
      <c r="G8" s="6"/>
      <c r="H8" s="75"/>
      <c r="I8" s="72"/>
      <c r="J8" s="55"/>
      <c r="K8" s="78">
        <f t="shared" si="1"/>
        <v>0</v>
      </c>
      <c r="L8" s="26" t="str">
        <f t="shared" si="2"/>
        <v/>
      </c>
      <c r="M8" s="53"/>
      <c r="N8" s="27" t="e">
        <f>VLOOKUP($E8&amp;$F8,市町村コード!B:C,2,0)</f>
        <v>#N/A</v>
      </c>
      <c r="O8" s="11" t="str">
        <f t="shared" si="0"/>
        <v/>
      </c>
      <c r="P8" s="11" t="str">
        <f t="shared" si="3"/>
        <v/>
      </c>
      <c r="Q8" s="11" t="str">
        <f t="shared" si="4"/>
        <v/>
      </c>
      <c r="R8" s="11" t="str">
        <f t="shared" si="5"/>
        <v/>
      </c>
    </row>
    <row r="9" spans="1:18" ht="33" customHeight="1" x14ac:dyDescent="0.15">
      <c r="A9" s="45"/>
      <c r="B9" s="66"/>
      <c r="C9" s="5"/>
      <c r="D9" s="5"/>
      <c r="E9" s="5"/>
      <c r="F9" s="6"/>
      <c r="G9" s="6"/>
      <c r="H9" s="75"/>
      <c r="I9" s="72"/>
      <c r="J9" s="55"/>
      <c r="K9" s="78">
        <f t="shared" si="1"/>
        <v>0</v>
      </c>
      <c r="L9" s="26" t="str">
        <f t="shared" si="2"/>
        <v/>
      </c>
      <c r="M9" s="53"/>
      <c r="N9" s="27" t="e">
        <f>VLOOKUP($E9&amp;$F9,市町村コード!B:C,2,0)</f>
        <v>#N/A</v>
      </c>
      <c r="O9" s="11" t="str">
        <f t="shared" si="0"/>
        <v/>
      </c>
      <c r="P9" s="11" t="str">
        <f t="shared" si="3"/>
        <v/>
      </c>
      <c r="Q9" s="11" t="str">
        <f t="shared" si="4"/>
        <v/>
      </c>
      <c r="R9" s="11" t="str">
        <f t="shared" si="5"/>
        <v/>
      </c>
    </row>
    <row r="10" spans="1:18" ht="33" customHeight="1" x14ac:dyDescent="0.15">
      <c r="A10" s="45"/>
      <c r="B10" s="66"/>
      <c r="C10" s="5"/>
      <c r="D10" s="5"/>
      <c r="E10" s="5"/>
      <c r="F10" s="6"/>
      <c r="G10" s="6"/>
      <c r="H10" s="75"/>
      <c r="I10" s="72"/>
      <c r="J10" s="55"/>
      <c r="K10" s="78">
        <f t="shared" si="1"/>
        <v>0</v>
      </c>
      <c r="L10" s="26" t="str">
        <f t="shared" si="2"/>
        <v/>
      </c>
      <c r="M10" s="53"/>
      <c r="N10" s="27" t="e">
        <f>VLOOKUP($E10&amp;$F10,市町村コード!B:C,2,0)</f>
        <v>#N/A</v>
      </c>
      <c r="O10" s="11" t="str">
        <f t="shared" si="0"/>
        <v/>
      </c>
      <c r="P10" s="11" t="str">
        <f t="shared" si="3"/>
        <v/>
      </c>
      <c r="Q10" s="11" t="str">
        <f t="shared" si="4"/>
        <v/>
      </c>
      <c r="R10" s="11" t="str">
        <f t="shared" si="5"/>
        <v/>
      </c>
    </row>
    <row r="11" spans="1:18" ht="33" customHeight="1" x14ac:dyDescent="0.15">
      <c r="A11" s="45"/>
      <c r="B11" s="66"/>
      <c r="C11" s="5"/>
      <c r="D11" s="5"/>
      <c r="E11" s="5"/>
      <c r="F11" s="6"/>
      <c r="G11" s="6"/>
      <c r="H11" s="75"/>
      <c r="I11" s="72"/>
      <c r="J11" s="55"/>
      <c r="K11" s="78">
        <f t="shared" si="1"/>
        <v>0</v>
      </c>
      <c r="L11" s="26" t="str">
        <f t="shared" si="2"/>
        <v/>
      </c>
      <c r="M11" s="53"/>
      <c r="N11" s="27" t="e">
        <f>VLOOKUP($E11&amp;$F11,市町村コード!B:C,2,0)</f>
        <v>#N/A</v>
      </c>
      <c r="O11" s="11" t="str">
        <f t="shared" si="0"/>
        <v/>
      </c>
      <c r="P11" s="11" t="str">
        <f t="shared" si="3"/>
        <v/>
      </c>
      <c r="Q11" s="11" t="str">
        <f t="shared" si="4"/>
        <v/>
      </c>
      <c r="R11" s="11" t="str">
        <f t="shared" si="5"/>
        <v/>
      </c>
    </row>
    <row r="12" spans="1:18" ht="33" customHeight="1" x14ac:dyDescent="0.15">
      <c r="A12" s="45"/>
      <c r="B12" s="66"/>
      <c r="C12" s="5"/>
      <c r="D12" s="5"/>
      <c r="E12" s="5"/>
      <c r="F12" s="6"/>
      <c r="G12" s="6"/>
      <c r="H12" s="75"/>
      <c r="I12" s="72"/>
      <c r="J12" s="55"/>
      <c r="K12" s="78">
        <f t="shared" si="1"/>
        <v>0</v>
      </c>
      <c r="L12" s="26" t="str">
        <f t="shared" si="2"/>
        <v/>
      </c>
      <c r="M12" s="53"/>
      <c r="N12" s="27" t="e">
        <f>VLOOKUP($E12&amp;$F12,市町村コード!B:C,2,0)</f>
        <v>#N/A</v>
      </c>
      <c r="O12" s="11" t="str">
        <f t="shared" si="0"/>
        <v/>
      </c>
      <c r="P12" s="11" t="str">
        <f t="shared" si="3"/>
        <v/>
      </c>
      <c r="Q12" s="11" t="str">
        <f t="shared" si="4"/>
        <v/>
      </c>
      <c r="R12" s="11" t="str">
        <f t="shared" si="5"/>
        <v/>
      </c>
    </row>
    <row r="13" spans="1:18" ht="33" customHeight="1" x14ac:dyDescent="0.15">
      <c r="A13" s="45"/>
      <c r="B13" s="66"/>
      <c r="C13" s="5"/>
      <c r="D13" s="5"/>
      <c r="E13" s="5"/>
      <c r="F13" s="6"/>
      <c r="G13" s="6"/>
      <c r="H13" s="75"/>
      <c r="I13" s="72"/>
      <c r="J13" s="55"/>
      <c r="K13" s="78">
        <f t="shared" si="1"/>
        <v>0</v>
      </c>
      <c r="L13" s="26" t="str">
        <f t="shared" si="2"/>
        <v/>
      </c>
      <c r="M13" s="53"/>
      <c r="N13" s="27" t="e">
        <f>VLOOKUP($E13&amp;$F13,市町村コード!B:C,2,0)</f>
        <v>#N/A</v>
      </c>
      <c r="O13" s="11" t="str">
        <f t="shared" si="0"/>
        <v/>
      </c>
      <c r="P13" s="11" t="str">
        <f t="shared" si="3"/>
        <v/>
      </c>
      <c r="Q13" s="11" t="str">
        <f t="shared" si="4"/>
        <v/>
      </c>
      <c r="R13" s="11" t="str">
        <f t="shared" si="5"/>
        <v/>
      </c>
    </row>
    <row r="14" spans="1:18" ht="33" customHeight="1" x14ac:dyDescent="0.15">
      <c r="A14" s="45"/>
      <c r="B14" s="66"/>
      <c r="C14" s="5"/>
      <c r="D14" s="5"/>
      <c r="E14" s="5"/>
      <c r="F14" s="6"/>
      <c r="G14" s="6"/>
      <c r="H14" s="75"/>
      <c r="I14" s="72"/>
      <c r="J14" s="55"/>
      <c r="K14" s="78">
        <f t="shared" si="1"/>
        <v>0</v>
      </c>
      <c r="L14" s="26" t="str">
        <f t="shared" si="2"/>
        <v/>
      </c>
      <c r="M14" s="53"/>
      <c r="N14" s="27" t="e">
        <f>VLOOKUP($E14&amp;$F14,市町村コード!B:C,2,0)</f>
        <v>#N/A</v>
      </c>
      <c r="O14" s="11" t="str">
        <f t="shared" si="0"/>
        <v/>
      </c>
      <c r="P14" s="11" t="str">
        <f t="shared" si="3"/>
        <v/>
      </c>
      <c r="Q14" s="11" t="str">
        <f t="shared" si="4"/>
        <v/>
      </c>
      <c r="R14" s="11" t="str">
        <f t="shared" si="5"/>
        <v/>
      </c>
    </row>
    <row r="15" spans="1:18" ht="33" customHeight="1" x14ac:dyDescent="0.15">
      <c r="A15" s="45"/>
      <c r="B15" s="66"/>
      <c r="C15" s="5"/>
      <c r="D15" s="5"/>
      <c r="E15" s="5"/>
      <c r="F15" s="6"/>
      <c r="G15" s="6"/>
      <c r="H15" s="75"/>
      <c r="I15" s="72"/>
      <c r="J15" s="55"/>
      <c r="K15" s="78">
        <f t="shared" si="1"/>
        <v>0</v>
      </c>
      <c r="L15" s="26" t="str">
        <f t="shared" si="2"/>
        <v/>
      </c>
      <c r="M15" s="53"/>
      <c r="N15" s="27" t="e">
        <f>VLOOKUP($E15&amp;$F15,市町村コード!B:C,2,0)</f>
        <v>#N/A</v>
      </c>
      <c r="O15" s="11" t="str">
        <f t="shared" si="0"/>
        <v/>
      </c>
      <c r="P15" s="11" t="str">
        <f t="shared" si="3"/>
        <v/>
      </c>
      <c r="Q15" s="11" t="str">
        <f t="shared" si="4"/>
        <v/>
      </c>
      <c r="R15" s="11" t="str">
        <f t="shared" si="5"/>
        <v/>
      </c>
    </row>
    <row r="16" spans="1:18" ht="33" customHeight="1" x14ac:dyDescent="0.15">
      <c r="A16" s="45"/>
      <c r="B16" s="66"/>
      <c r="C16" s="5"/>
      <c r="D16" s="5"/>
      <c r="E16" s="5"/>
      <c r="F16" s="6"/>
      <c r="G16" s="6"/>
      <c r="H16" s="75"/>
      <c r="I16" s="72"/>
      <c r="J16" s="55"/>
      <c r="K16" s="78">
        <f t="shared" si="1"/>
        <v>0</v>
      </c>
      <c r="L16" s="26" t="str">
        <f t="shared" si="2"/>
        <v/>
      </c>
      <c r="M16" s="53"/>
      <c r="N16" s="27" t="e">
        <f>VLOOKUP($E16&amp;$F16,市町村コード!B:C,2,0)</f>
        <v>#N/A</v>
      </c>
      <c r="O16" s="11" t="str">
        <f t="shared" si="0"/>
        <v/>
      </c>
      <c r="P16" s="11" t="str">
        <f t="shared" si="3"/>
        <v/>
      </c>
      <c r="Q16" s="11" t="str">
        <f t="shared" si="4"/>
        <v/>
      </c>
      <c r="R16" s="11" t="str">
        <f t="shared" si="5"/>
        <v/>
      </c>
    </row>
    <row r="17" spans="1:18" ht="33" customHeight="1" x14ac:dyDescent="0.15">
      <c r="A17" s="45"/>
      <c r="B17" s="66"/>
      <c r="C17" s="5"/>
      <c r="D17" s="5"/>
      <c r="E17" s="5"/>
      <c r="F17" s="6"/>
      <c r="G17" s="6"/>
      <c r="H17" s="75"/>
      <c r="I17" s="72"/>
      <c r="J17" s="55"/>
      <c r="K17" s="78">
        <f t="shared" si="1"/>
        <v>0</v>
      </c>
      <c r="L17" s="26" t="str">
        <f t="shared" si="2"/>
        <v/>
      </c>
      <c r="M17" s="53"/>
      <c r="N17" s="27" t="e">
        <f>VLOOKUP($E17&amp;$F17,市町村コード!B:C,2,0)</f>
        <v>#N/A</v>
      </c>
      <c r="O17" s="11" t="str">
        <f t="shared" si="0"/>
        <v/>
      </c>
      <c r="P17" s="11" t="str">
        <f t="shared" si="3"/>
        <v/>
      </c>
      <c r="Q17" s="11" t="str">
        <f t="shared" si="4"/>
        <v/>
      </c>
      <c r="R17" s="11" t="str">
        <f t="shared" si="5"/>
        <v/>
      </c>
    </row>
    <row r="18" spans="1:18" ht="33" customHeight="1" x14ac:dyDescent="0.15">
      <c r="A18" s="45"/>
      <c r="B18" s="66"/>
      <c r="C18" s="5"/>
      <c r="D18" s="5"/>
      <c r="E18" s="5"/>
      <c r="F18" s="6"/>
      <c r="G18" s="6"/>
      <c r="H18" s="75"/>
      <c r="I18" s="72"/>
      <c r="J18" s="55"/>
      <c r="K18" s="78">
        <f t="shared" si="1"/>
        <v>0</v>
      </c>
      <c r="L18" s="26" t="str">
        <f t="shared" si="2"/>
        <v/>
      </c>
      <c r="M18" s="53"/>
      <c r="N18" s="27" t="e">
        <f>VLOOKUP($E18&amp;$F18,市町村コード!B:C,2,0)</f>
        <v>#N/A</v>
      </c>
      <c r="O18" s="11" t="str">
        <f t="shared" si="0"/>
        <v/>
      </c>
      <c r="P18" s="11" t="str">
        <f t="shared" si="3"/>
        <v/>
      </c>
      <c r="Q18" s="11" t="str">
        <f t="shared" si="4"/>
        <v/>
      </c>
      <c r="R18" s="11" t="str">
        <f t="shared" si="5"/>
        <v/>
      </c>
    </row>
    <row r="19" spans="1:18" ht="33" customHeight="1" x14ac:dyDescent="0.15">
      <c r="A19" s="45"/>
      <c r="B19" s="66"/>
      <c r="C19" s="5"/>
      <c r="D19" s="5"/>
      <c r="E19" s="5"/>
      <c r="F19" s="6"/>
      <c r="G19" s="6"/>
      <c r="H19" s="75"/>
      <c r="I19" s="72"/>
      <c r="J19" s="55"/>
      <c r="K19" s="78">
        <f t="shared" si="1"/>
        <v>0</v>
      </c>
      <c r="L19" s="26" t="str">
        <f t="shared" si="2"/>
        <v/>
      </c>
      <c r="M19" s="53"/>
      <c r="N19" s="27" t="e">
        <f>VLOOKUP($E19&amp;$F19,市町村コード!B:C,2,0)</f>
        <v>#N/A</v>
      </c>
      <c r="O19" s="11" t="str">
        <f t="shared" si="0"/>
        <v/>
      </c>
      <c r="P19" s="11" t="str">
        <f t="shared" si="3"/>
        <v/>
      </c>
      <c r="Q19" s="11" t="str">
        <f t="shared" si="4"/>
        <v/>
      </c>
      <c r="R19" s="11" t="str">
        <f t="shared" si="5"/>
        <v/>
      </c>
    </row>
    <row r="20" spans="1:18" ht="33" customHeight="1" x14ac:dyDescent="0.15">
      <c r="A20" s="45"/>
      <c r="B20" s="66"/>
      <c r="C20" s="5"/>
      <c r="D20" s="5"/>
      <c r="E20" s="5"/>
      <c r="F20" s="6"/>
      <c r="G20" s="6"/>
      <c r="H20" s="75"/>
      <c r="I20" s="72"/>
      <c r="J20" s="55"/>
      <c r="K20" s="78">
        <f t="shared" si="1"/>
        <v>0</v>
      </c>
      <c r="L20" s="26" t="str">
        <f t="shared" si="2"/>
        <v/>
      </c>
      <c r="M20" s="53"/>
      <c r="N20" s="27" t="e">
        <f>VLOOKUP($E20&amp;$F20,市町村コード!B:C,2,0)</f>
        <v>#N/A</v>
      </c>
      <c r="O20" s="11" t="str">
        <f t="shared" si="0"/>
        <v/>
      </c>
      <c r="P20" s="11" t="str">
        <f t="shared" si="3"/>
        <v/>
      </c>
      <c r="Q20" s="11" t="str">
        <f t="shared" si="4"/>
        <v/>
      </c>
      <c r="R20" s="11" t="str">
        <f t="shared" si="5"/>
        <v/>
      </c>
    </row>
    <row r="21" spans="1:18" ht="33" customHeight="1" x14ac:dyDescent="0.15">
      <c r="A21" s="45"/>
      <c r="B21" s="66"/>
      <c r="C21" s="5"/>
      <c r="D21" s="5"/>
      <c r="E21" s="5"/>
      <c r="F21" s="6"/>
      <c r="G21" s="6"/>
      <c r="H21" s="75"/>
      <c r="I21" s="72"/>
      <c r="J21" s="55"/>
      <c r="K21" s="78">
        <f t="shared" si="1"/>
        <v>0</v>
      </c>
      <c r="L21" s="26" t="str">
        <f t="shared" si="2"/>
        <v/>
      </c>
      <c r="M21" s="53"/>
      <c r="N21" s="27" t="e">
        <f>VLOOKUP($E21&amp;$F21,市町村コード!B:C,2,0)</f>
        <v>#N/A</v>
      </c>
      <c r="O21" s="11" t="str">
        <f t="shared" si="0"/>
        <v/>
      </c>
      <c r="P21" s="11" t="str">
        <f t="shared" si="3"/>
        <v/>
      </c>
      <c r="Q21" s="11" t="str">
        <f t="shared" si="4"/>
        <v/>
      </c>
      <c r="R21" s="11" t="str">
        <f t="shared" si="5"/>
        <v/>
      </c>
    </row>
    <row r="22" spans="1:18" ht="33" customHeight="1" x14ac:dyDescent="0.15">
      <c r="A22" s="45"/>
      <c r="B22" s="66"/>
      <c r="C22" s="5"/>
      <c r="D22" s="5"/>
      <c r="E22" s="5"/>
      <c r="F22" s="6"/>
      <c r="G22" s="6"/>
      <c r="H22" s="75"/>
      <c r="I22" s="72"/>
      <c r="J22" s="55"/>
      <c r="K22" s="78">
        <f t="shared" si="1"/>
        <v>0</v>
      </c>
      <c r="L22" s="26" t="str">
        <f t="shared" si="2"/>
        <v/>
      </c>
      <c r="M22" s="53"/>
      <c r="N22" s="27" t="e">
        <f>VLOOKUP($E22&amp;$F22,市町村コード!B:C,2,0)</f>
        <v>#N/A</v>
      </c>
      <c r="O22" s="11" t="str">
        <f t="shared" si="0"/>
        <v/>
      </c>
      <c r="P22" s="11" t="str">
        <f t="shared" si="3"/>
        <v/>
      </c>
      <c r="Q22" s="11" t="str">
        <f t="shared" si="4"/>
        <v/>
      </c>
      <c r="R22" s="11" t="str">
        <f t="shared" si="5"/>
        <v/>
      </c>
    </row>
    <row r="23" spans="1:18" ht="33" customHeight="1" x14ac:dyDescent="0.15">
      <c r="A23" s="45"/>
      <c r="B23" s="66"/>
      <c r="C23" s="5"/>
      <c r="D23" s="5"/>
      <c r="E23" s="5"/>
      <c r="F23" s="6"/>
      <c r="G23" s="6"/>
      <c r="H23" s="75"/>
      <c r="I23" s="72"/>
      <c r="J23" s="55"/>
      <c r="K23" s="78">
        <f t="shared" si="1"/>
        <v>0</v>
      </c>
      <c r="L23" s="26" t="str">
        <f t="shared" si="2"/>
        <v/>
      </c>
      <c r="M23" s="53"/>
      <c r="N23" s="27" t="e">
        <f>VLOOKUP($E23&amp;$F23,市町村コード!B:C,2,0)</f>
        <v>#N/A</v>
      </c>
      <c r="O23" s="11" t="str">
        <f t="shared" si="0"/>
        <v/>
      </c>
      <c r="P23" s="11" t="str">
        <f t="shared" si="3"/>
        <v/>
      </c>
      <c r="Q23" s="11" t="str">
        <f t="shared" si="4"/>
        <v/>
      </c>
      <c r="R23" s="11" t="str">
        <f t="shared" si="5"/>
        <v/>
      </c>
    </row>
    <row r="24" spans="1:18" ht="33" customHeight="1" x14ac:dyDescent="0.15">
      <c r="A24" s="45"/>
      <c r="B24" s="66"/>
      <c r="C24" s="5"/>
      <c r="D24" s="5"/>
      <c r="E24" s="5"/>
      <c r="F24" s="6"/>
      <c r="G24" s="6"/>
      <c r="H24" s="75"/>
      <c r="I24" s="72"/>
      <c r="J24" s="55"/>
      <c r="K24" s="78">
        <f t="shared" si="1"/>
        <v>0</v>
      </c>
      <c r="L24" s="26" t="str">
        <f t="shared" si="2"/>
        <v/>
      </c>
      <c r="M24" s="53"/>
      <c r="N24" s="27" t="e">
        <f>VLOOKUP($E24&amp;$F24,市町村コード!B:C,2,0)</f>
        <v>#N/A</v>
      </c>
      <c r="O24" s="11" t="str">
        <f t="shared" si="0"/>
        <v/>
      </c>
      <c r="P24" s="11" t="str">
        <f t="shared" si="3"/>
        <v/>
      </c>
      <c r="Q24" s="11" t="str">
        <f t="shared" si="4"/>
        <v/>
      </c>
      <c r="R24" s="11" t="str">
        <f t="shared" si="5"/>
        <v/>
      </c>
    </row>
    <row r="25" spans="1:18" ht="30" customHeight="1" x14ac:dyDescent="0.15">
      <c r="A25" s="8"/>
      <c r="B25" s="8"/>
      <c r="C25" s="8"/>
      <c r="D25" s="8"/>
      <c r="E25" s="8"/>
      <c r="F25" s="9"/>
      <c r="G25" s="9"/>
      <c r="H25" s="73"/>
      <c r="I25" s="73"/>
      <c r="J25" s="8"/>
      <c r="K25" s="9"/>
      <c r="L25" s="28"/>
      <c r="M25" s="9"/>
      <c r="N25" s="29"/>
      <c r="O25" s="43"/>
      <c r="P25" s="43"/>
      <c r="Q25" s="43"/>
      <c r="R25" s="43"/>
    </row>
  </sheetData>
  <mergeCells count="1">
    <mergeCell ref="B4:C4"/>
  </mergeCells>
  <phoneticPr fontId="2"/>
  <conditionalFormatting sqref="C5:J24">
    <cfRule type="containsBlanks" dxfId="7" priority="3" stopIfTrue="1">
      <formula>LEN(TRIM(C5))=0</formula>
    </cfRule>
  </conditionalFormatting>
  <conditionalFormatting sqref="C5:L7 B8:L24">
    <cfRule type="expression" dxfId="6" priority="2" stopIfTrue="1">
      <formula>$O5=FALSE</formula>
    </cfRule>
  </conditionalFormatting>
  <conditionalFormatting sqref="B5:B7">
    <cfRule type="expression" dxfId="5" priority="1" stopIfTrue="1">
      <formula>$O5=FALSE</formula>
    </cfRule>
  </conditionalFormatting>
  <dataValidations count="4">
    <dataValidation imeMode="off" allowBlank="1" showInputMessage="1" showErrorMessage="1" sqref="M5:M65536 H5:H65536 I5:I24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B2" sqref="B2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74" customWidth="1"/>
    <col min="10" max="10" width="60.75" style="2" customWidth="1"/>
    <col min="11" max="11" width="11.25" style="74" customWidth="1"/>
    <col min="12" max="12" width="15" style="30" customWidth="1"/>
    <col min="13" max="13" width="5.625" style="3" customWidth="1"/>
    <col min="14" max="14" width="15" style="31" customWidth="1"/>
    <col min="15" max="18" width="9" style="44"/>
    <col min="19" max="16384" width="9" style="2"/>
  </cols>
  <sheetData>
    <row r="1" spans="1:18" s="10" customFormat="1" ht="18" customHeight="1" thickBot="1" x14ac:dyDescent="0.2">
      <c r="B1" s="2" t="s">
        <v>3539</v>
      </c>
      <c r="C1" s="2"/>
      <c r="D1" s="2"/>
      <c r="E1" s="2"/>
      <c r="F1" s="3"/>
      <c r="G1" s="3"/>
      <c r="H1" s="3"/>
      <c r="I1" s="3"/>
      <c r="J1" s="2"/>
      <c r="K1" s="32"/>
      <c r="L1" s="33"/>
      <c r="M1" s="32"/>
      <c r="N1" s="34"/>
      <c r="O1" s="54"/>
      <c r="P1" s="54"/>
      <c r="Q1" s="54"/>
      <c r="R1" s="54"/>
    </row>
    <row r="2" spans="1:18" s="1" customFormat="1" ht="18" customHeight="1" x14ac:dyDescent="0.15">
      <c r="A2" s="46"/>
      <c r="B2" s="35" t="s">
        <v>1771</v>
      </c>
      <c r="C2" s="36"/>
      <c r="D2" s="36"/>
      <c r="E2" s="36"/>
      <c r="F2" s="36"/>
      <c r="G2" s="36"/>
      <c r="H2" s="36"/>
      <c r="I2" s="36"/>
      <c r="J2" s="37"/>
      <c r="K2" s="12" t="s">
        <v>6</v>
      </c>
      <c r="L2" s="13"/>
      <c r="M2" s="14"/>
      <c r="N2" s="15"/>
      <c r="O2" s="16"/>
      <c r="P2" s="16"/>
      <c r="Q2" s="16"/>
      <c r="R2" s="17"/>
    </row>
    <row r="3" spans="1:18" s="1" customFormat="1" ht="38.25" customHeight="1" x14ac:dyDescent="0.15">
      <c r="A3" s="47" t="s">
        <v>1758</v>
      </c>
      <c r="B3" s="38" t="s">
        <v>0</v>
      </c>
      <c r="C3" s="39" t="s">
        <v>1750</v>
      </c>
      <c r="D3" s="40" t="s">
        <v>1769</v>
      </c>
      <c r="E3" s="40" t="s">
        <v>1742</v>
      </c>
      <c r="F3" s="41" t="s">
        <v>1</v>
      </c>
      <c r="G3" s="41" t="s">
        <v>1770</v>
      </c>
      <c r="H3" s="41" t="s">
        <v>1743</v>
      </c>
      <c r="I3" s="41" t="s">
        <v>3</v>
      </c>
      <c r="J3" s="42" t="s">
        <v>1772</v>
      </c>
      <c r="K3" s="18" t="s">
        <v>1748</v>
      </c>
      <c r="L3" s="19" t="s">
        <v>1749</v>
      </c>
      <c r="M3" s="50" t="s">
        <v>1744</v>
      </c>
      <c r="N3" s="51" t="s">
        <v>1745</v>
      </c>
      <c r="O3" s="52" t="s">
        <v>1747</v>
      </c>
      <c r="P3" s="52" t="s">
        <v>1765</v>
      </c>
      <c r="Q3" s="20" t="s">
        <v>1773</v>
      </c>
      <c r="R3" s="52" t="s">
        <v>1774</v>
      </c>
    </row>
    <row r="4" spans="1:18" s="1" customFormat="1" ht="27" customHeight="1" x14ac:dyDescent="0.15">
      <c r="A4" s="46"/>
      <c r="B4" s="88" t="s">
        <v>1751</v>
      </c>
      <c r="C4" s="89"/>
      <c r="D4" s="56"/>
      <c r="E4" s="56"/>
      <c r="F4" s="57"/>
      <c r="G4" s="58"/>
      <c r="H4" s="59"/>
      <c r="I4" s="70">
        <f>SUMIFS(I6:I25,B6:B25,"&gt;0",B6:B25,"&lt;4")</f>
        <v>0</v>
      </c>
      <c r="J4" s="60"/>
      <c r="K4" s="76">
        <f>SUMIFS(K6:K25,B6:B25,"&gt;0",B6:B25,"&lt;4")</f>
        <v>0</v>
      </c>
      <c r="L4" s="21"/>
      <c r="M4" s="22"/>
      <c r="N4" s="23"/>
      <c r="O4" s="24"/>
      <c r="P4" s="24"/>
      <c r="Q4" s="24"/>
      <c r="R4" s="24"/>
    </row>
    <row r="5" spans="1:18" s="1" customFormat="1" ht="27" customHeight="1" x14ac:dyDescent="0.15">
      <c r="A5" s="46"/>
      <c r="B5" s="82" t="s">
        <v>4</v>
      </c>
      <c r="C5" s="83"/>
      <c r="D5" s="61"/>
      <c r="E5" s="61"/>
      <c r="F5" s="62"/>
      <c r="G5" s="58"/>
      <c r="H5" s="61">
        <f>COUNTIF(I6:I25,"&gt;0")</f>
        <v>0</v>
      </c>
      <c r="I5" s="71">
        <f>SUM(I6:I25)</f>
        <v>0</v>
      </c>
      <c r="J5" s="63">
        <f>COUNTIF(K6:K25,"&gt;0")</f>
        <v>0</v>
      </c>
      <c r="K5" s="77">
        <f>SUM(K6:K25)</f>
        <v>0</v>
      </c>
      <c r="L5" s="21"/>
      <c r="M5" s="25"/>
      <c r="N5" s="23"/>
      <c r="O5" s="24"/>
      <c r="P5" s="24"/>
      <c r="Q5" s="24"/>
      <c r="R5" s="24"/>
    </row>
    <row r="6" spans="1:18" ht="33" customHeight="1" x14ac:dyDescent="0.15">
      <c r="A6" s="45"/>
      <c r="B6" s="4">
        <v>1</v>
      </c>
      <c r="C6" s="5"/>
      <c r="D6" s="5"/>
      <c r="E6" s="5"/>
      <c r="F6" s="6"/>
      <c r="G6" s="6"/>
      <c r="H6" s="75"/>
      <c r="I6" s="72"/>
      <c r="J6" s="55"/>
      <c r="K6" s="78">
        <f>IF(M6=1,I6,0)</f>
        <v>0</v>
      </c>
      <c r="L6" s="26" t="str">
        <f>IF(O6=FALSE,"助成金額エラー","")</f>
        <v/>
      </c>
      <c r="M6" s="53"/>
      <c r="N6" s="27" t="e">
        <f>VLOOKUP($E6&amp;$F6,市町村コード!B:C,2,0)</f>
        <v>#N/A</v>
      </c>
      <c r="O6" s="11" t="str">
        <f>IF(I6="","",IF(H6="",AND(P6:Q6),AND(P6:R6)))</f>
        <v/>
      </c>
      <c r="P6" s="11" t="str">
        <f>IF(I6="","",IF(RIGHTB(I6,2)="00",TRUE,FALSE))</f>
        <v/>
      </c>
      <c r="Q6" s="11" t="str">
        <f>IF(I6="","",IF(I6&gt;5000,FALSE,TRUE))</f>
        <v/>
      </c>
      <c r="R6" s="11" t="str">
        <f>IF(H6="","",IF(I6="","",IF(I6&gt;H6*0.667,FALSE,TRUE)))</f>
        <v/>
      </c>
    </row>
    <row r="7" spans="1:18" ht="33" customHeight="1" x14ac:dyDescent="0.15">
      <c r="A7" s="45"/>
      <c r="B7" s="4">
        <v>2</v>
      </c>
      <c r="C7" s="5"/>
      <c r="D7" s="5"/>
      <c r="E7" s="5"/>
      <c r="F7" s="6"/>
      <c r="G7" s="6"/>
      <c r="H7" s="75"/>
      <c r="I7" s="72"/>
      <c r="J7" s="55"/>
      <c r="K7" s="78">
        <f t="shared" ref="K7:K25" si="0">IF(M7=1,I7,0)</f>
        <v>0</v>
      </c>
      <c r="L7" s="26" t="str">
        <f t="shared" ref="L7:L25" si="1">IF(O7=FALSE,"助成金額エラー","")</f>
        <v/>
      </c>
      <c r="M7" s="53"/>
      <c r="N7" s="27" t="e">
        <f>VLOOKUP($E7&amp;$F7,市町村コード!B:C,2,0)</f>
        <v>#N/A</v>
      </c>
      <c r="O7" s="11" t="str">
        <f t="shared" ref="O7:O25" si="2">IF(I7="","",IF(H7="",AND(P7:Q7),AND(P7:R7)))</f>
        <v/>
      </c>
      <c r="P7" s="11" t="str">
        <f>IF(I7="","",IF(RIGHTB(I7,2)="00",TRUE,FALSE))</f>
        <v/>
      </c>
      <c r="Q7" s="11" t="str">
        <f t="shared" ref="Q7:Q25" si="3">IF(I7="","",IF(I7&gt;5000,FALSE,TRUE))</f>
        <v/>
      </c>
      <c r="R7" s="11" t="str">
        <f t="shared" ref="R7:R25" si="4">IF(H7="","",IF(I7="","",IF(I7&gt;H7*0.667,FALSE,TRUE)))</f>
        <v/>
      </c>
    </row>
    <row r="8" spans="1:18" ht="33" customHeight="1" x14ac:dyDescent="0.15">
      <c r="A8" s="45"/>
      <c r="B8" s="4">
        <v>3</v>
      </c>
      <c r="C8" s="5"/>
      <c r="D8" s="5"/>
      <c r="E8" s="5"/>
      <c r="F8" s="6"/>
      <c r="G8" s="6"/>
      <c r="H8" s="75"/>
      <c r="I8" s="72"/>
      <c r="J8" s="55"/>
      <c r="K8" s="78">
        <f t="shared" si="0"/>
        <v>0</v>
      </c>
      <c r="L8" s="26" t="str">
        <f t="shared" si="1"/>
        <v/>
      </c>
      <c r="M8" s="53"/>
      <c r="N8" s="27" t="e">
        <f>VLOOKUP($E8&amp;$F8,市町村コード!B:C,2,0)</f>
        <v>#N/A</v>
      </c>
      <c r="O8" s="11" t="str">
        <f t="shared" si="2"/>
        <v/>
      </c>
      <c r="P8" s="11" t="str">
        <f t="shared" ref="P8:P25" si="5">IF(I8="","",IF(RIGHTB(I8,2)="00",TRUE,FALSE))</f>
        <v/>
      </c>
      <c r="Q8" s="11" t="str">
        <f t="shared" si="3"/>
        <v/>
      </c>
      <c r="R8" s="11" t="str">
        <f t="shared" si="4"/>
        <v/>
      </c>
    </row>
    <row r="9" spans="1:18" ht="33" customHeight="1" x14ac:dyDescent="0.15">
      <c r="A9" s="45"/>
      <c r="B9" s="7"/>
      <c r="C9" s="5"/>
      <c r="D9" s="5"/>
      <c r="E9" s="5"/>
      <c r="F9" s="6"/>
      <c r="G9" s="6"/>
      <c r="H9" s="75"/>
      <c r="I9" s="72"/>
      <c r="J9" s="55"/>
      <c r="K9" s="78">
        <f t="shared" si="0"/>
        <v>0</v>
      </c>
      <c r="L9" s="26" t="str">
        <f t="shared" si="1"/>
        <v/>
      </c>
      <c r="M9" s="53"/>
      <c r="N9" s="27" t="e">
        <f>VLOOKUP($E9&amp;$F9,市町村コード!B:C,2,0)</f>
        <v>#N/A</v>
      </c>
      <c r="O9" s="11" t="str">
        <f t="shared" si="2"/>
        <v/>
      </c>
      <c r="P9" s="11" t="str">
        <f t="shared" si="5"/>
        <v/>
      </c>
      <c r="Q9" s="11" t="str">
        <f t="shared" si="3"/>
        <v/>
      </c>
      <c r="R9" s="11" t="str">
        <f t="shared" si="4"/>
        <v/>
      </c>
    </row>
    <row r="10" spans="1:18" ht="33" customHeight="1" x14ac:dyDescent="0.15">
      <c r="A10" s="45"/>
      <c r="B10" s="4"/>
      <c r="C10" s="5"/>
      <c r="D10" s="5"/>
      <c r="E10" s="5"/>
      <c r="F10" s="6"/>
      <c r="G10" s="6"/>
      <c r="H10" s="75"/>
      <c r="I10" s="72"/>
      <c r="J10" s="55"/>
      <c r="K10" s="78">
        <f t="shared" si="0"/>
        <v>0</v>
      </c>
      <c r="L10" s="26" t="str">
        <f t="shared" si="1"/>
        <v/>
      </c>
      <c r="M10" s="53"/>
      <c r="N10" s="27" t="e">
        <f>VLOOKUP($E10&amp;$F10,市町村コード!B:C,2,0)</f>
        <v>#N/A</v>
      </c>
      <c r="O10" s="11" t="str">
        <f t="shared" si="2"/>
        <v/>
      </c>
      <c r="P10" s="11" t="str">
        <f t="shared" si="5"/>
        <v/>
      </c>
      <c r="Q10" s="11" t="str">
        <f t="shared" si="3"/>
        <v/>
      </c>
      <c r="R10" s="11" t="str">
        <f t="shared" si="4"/>
        <v/>
      </c>
    </row>
    <row r="11" spans="1:18" ht="33" customHeight="1" x14ac:dyDescent="0.15">
      <c r="A11" s="45"/>
      <c r="B11" s="4"/>
      <c r="C11" s="5"/>
      <c r="D11" s="5"/>
      <c r="E11" s="5"/>
      <c r="F11" s="6"/>
      <c r="G11" s="6"/>
      <c r="H11" s="75"/>
      <c r="I11" s="72"/>
      <c r="J11" s="55"/>
      <c r="K11" s="78">
        <f t="shared" si="0"/>
        <v>0</v>
      </c>
      <c r="L11" s="26" t="str">
        <f t="shared" si="1"/>
        <v/>
      </c>
      <c r="M11" s="53"/>
      <c r="N11" s="27" t="e">
        <f>VLOOKUP($E11&amp;$F11,市町村コード!B:C,2,0)</f>
        <v>#N/A</v>
      </c>
      <c r="O11" s="11" t="str">
        <f t="shared" si="2"/>
        <v/>
      </c>
      <c r="P11" s="11" t="str">
        <f t="shared" si="5"/>
        <v/>
      </c>
      <c r="Q11" s="11" t="str">
        <f t="shared" si="3"/>
        <v/>
      </c>
      <c r="R11" s="11" t="str">
        <f t="shared" si="4"/>
        <v/>
      </c>
    </row>
    <row r="12" spans="1:18" ht="33" customHeight="1" x14ac:dyDescent="0.15">
      <c r="A12" s="45"/>
      <c r="B12" s="4"/>
      <c r="C12" s="5"/>
      <c r="D12" s="5"/>
      <c r="E12" s="5"/>
      <c r="F12" s="6"/>
      <c r="G12" s="6"/>
      <c r="H12" s="75"/>
      <c r="I12" s="72"/>
      <c r="J12" s="55"/>
      <c r="K12" s="78">
        <f t="shared" si="0"/>
        <v>0</v>
      </c>
      <c r="L12" s="26" t="str">
        <f t="shared" si="1"/>
        <v/>
      </c>
      <c r="M12" s="53"/>
      <c r="N12" s="27" t="e">
        <f>VLOOKUP($E12&amp;$F12,市町村コード!B:C,2,0)</f>
        <v>#N/A</v>
      </c>
      <c r="O12" s="11" t="str">
        <f t="shared" si="2"/>
        <v/>
      </c>
      <c r="P12" s="11" t="str">
        <f t="shared" si="5"/>
        <v/>
      </c>
      <c r="Q12" s="11" t="str">
        <f t="shared" si="3"/>
        <v/>
      </c>
      <c r="R12" s="11" t="str">
        <f t="shared" si="4"/>
        <v/>
      </c>
    </row>
    <row r="13" spans="1:18" ht="33" customHeight="1" x14ac:dyDescent="0.15">
      <c r="A13" s="45"/>
      <c r="B13" s="4"/>
      <c r="C13" s="5"/>
      <c r="D13" s="5"/>
      <c r="E13" s="5"/>
      <c r="F13" s="6"/>
      <c r="G13" s="6"/>
      <c r="H13" s="75"/>
      <c r="I13" s="72"/>
      <c r="J13" s="55"/>
      <c r="K13" s="78">
        <f t="shared" si="0"/>
        <v>0</v>
      </c>
      <c r="L13" s="26" t="str">
        <f t="shared" si="1"/>
        <v/>
      </c>
      <c r="M13" s="53"/>
      <c r="N13" s="27" t="e">
        <f>VLOOKUP($E13&amp;$F13,市町村コード!B:C,2,0)</f>
        <v>#N/A</v>
      </c>
      <c r="O13" s="11" t="str">
        <f t="shared" si="2"/>
        <v/>
      </c>
      <c r="P13" s="11" t="str">
        <f t="shared" si="5"/>
        <v/>
      </c>
      <c r="Q13" s="11" t="str">
        <f t="shared" si="3"/>
        <v/>
      </c>
      <c r="R13" s="11" t="str">
        <f t="shared" si="4"/>
        <v/>
      </c>
    </row>
    <row r="14" spans="1:18" ht="33" customHeight="1" x14ac:dyDescent="0.15">
      <c r="A14" s="45"/>
      <c r="B14" s="4"/>
      <c r="C14" s="5"/>
      <c r="D14" s="5"/>
      <c r="E14" s="5"/>
      <c r="F14" s="6"/>
      <c r="G14" s="6"/>
      <c r="H14" s="75"/>
      <c r="I14" s="72"/>
      <c r="J14" s="55"/>
      <c r="K14" s="78">
        <f t="shared" si="0"/>
        <v>0</v>
      </c>
      <c r="L14" s="26" t="str">
        <f t="shared" si="1"/>
        <v/>
      </c>
      <c r="M14" s="53"/>
      <c r="N14" s="27" t="e">
        <f>VLOOKUP($E14&amp;$F14,市町村コード!B:C,2,0)</f>
        <v>#N/A</v>
      </c>
      <c r="O14" s="11" t="str">
        <f t="shared" si="2"/>
        <v/>
      </c>
      <c r="P14" s="11" t="str">
        <f t="shared" si="5"/>
        <v/>
      </c>
      <c r="Q14" s="11" t="str">
        <f t="shared" si="3"/>
        <v/>
      </c>
      <c r="R14" s="11" t="str">
        <f t="shared" si="4"/>
        <v/>
      </c>
    </row>
    <row r="15" spans="1:18" ht="33" customHeight="1" x14ac:dyDescent="0.15">
      <c r="A15" s="45"/>
      <c r="B15" s="4"/>
      <c r="C15" s="5"/>
      <c r="D15" s="5"/>
      <c r="E15" s="5"/>
      <c r="F15" s="6"/>
      <c r="G15" s="6"/>
      <c r="H15" s="75"/>
      <c r="I15" s="72"/>
      <c r="J15" s="55"/>
      <c r="K15" s="78">
        <f t="shared" si="0"/>
        <v>0</v>
      </c>
      <c r="L15" s="26" t="str">
        <f t="shared" si="1"/>
        <v/>
      </c>
      <c r="M15" s="53"/>
      <c r="N15" s="27" t="e">
        <f>VLOOKUP($E15&amp;$F15,市町村コード!B:C,2,0)</f>
        <v>#N/A</v>
      </c>
      <c r="O15" s="11" t="str">
        <f t="shared" si="2"/>
        <v/>
      </c>
      <c r="P15" s="11" t="str">
        <f t="shared" si="5"/>
        <v/>
      </c>
      <c r="Q15" s="11" t="str">
        <f t="shared" si="3"/>
        <v/>
      </c>
      <c r="R15" s="11" t="str">
        <f t="shared" si="4"/>
        <v/>
      </c>
    </row>
    <row r="16" spans="1:18" ht="33" customHeight="1" x14ac:dyDescent="0.15">
      <c r="A16" s="45"/>
      <c r="B16" s="4"/>
      <c r="C16" s="5"/>
      <c r="D16" s="5"/>
      <c r="E16" s="5"/>
      <c r="F16" s="6"/>
      <c r="G16" s="6"/>
      <c r="H16" s="75"/>
      <c r="I16" s="72"/>
      <c r="J16" s="55"/>
      <c r="K16" s="78">
        <f t="shared" si="0"/>
        <v>0</v>
      </c>
      <c r="L16" s="26" t="str">
        <f t="shared" si="1"/>
        <v/>
      </c>
      <c r="M16" s="53"/>
      <c r="N16" s="27" t="e">
        <f>VLOOKUP($E16&amp;$F16,市町村コード!B:C,2,0)</f>
        <v>#N/A</v>
      </c>
      <c r="O16" s="11" t="str">
        <f t="shared" si="2"/>
        <v/>
      </c>
      <c r="P16" s="11" t="str">
        <f t="shared" si="5"/>
        <v/>
      </c>
      <c r="Q16" s="11" t="str">
        <f t="shared" si="3"/>
        <v/>
      </c>
      <c r="R16" s="11" t="str">
        <f t="shared" si="4"/>
        <v/>
      </c>
    </row>
    <row r="17" spans="1:18" ht="33" customHeight="1" x14ac:dyDescent="0.15">
      <c r="A17" s="45"/>
      <c r="B17" s="4"/>
      <c r="C17" s="5"/>
      <c r="D17" s="5"/>
      <c r="E17" s="5"/>
      <c r="F17" s="6"/>
      <c r="G17" s="6"/>
      <c r="H17" s="75"/>
      <c r="I17" s="72"/>
      <c r="J17" s="55"/>
      <c r="K17" s="78">
        <f t="shared" si="0"/>
        <v>0</v>
      </c>
      <c r="L17" s="26" t="str">
        <f t="shared" si="1"/>
        <v/>
      </c>
      <c r="M17" s="53"/>
      <c r="N17" s="27" t="e">
        <f>VLOOKUP($E17&amp;$F17,市町村コード!B:C,2,0)</f>
        <v>#N/A</v>
      </c>
      <c r="O17" s="11" t="str">
        <f t="shared" si="2"/>
        <v/>
      </c>
      <c r="P17" s="11" t="str">
        <f t="shared" si="5"/>
        <v/>
      </c>
      <c r="Q17" s="11" t="str">
        <f t="shared" si="3"/>
        <v/>
      </c>
      <c r="R17" s="11" t="str">
        <f t="shared" si="4"/>
        <v/>
      </c>
    </row>
    <row r="18" spans="1:18" ht="33" customHeight="1" x14ac:dyDescent="0.15">
      <c r="A18" s="45"/>
      <c r="B18" s="4"/>
      <c r="C18" s="5"/>
      <c r="D18" s="5"/>
      <c r="E18" s="5"/>
      <c r="F18" s="6"/>
      <c r="G18" s="6"/>
      <c r="H18" s="75"/>
      <c r="I18" s="72"/>
      <c r="J18" s="55"/>
      <c r="K18" s="78">
        <f t="shared" si="0"/>
        <v>0</v>
      </c>
      <c r="L18" s="26" t="str">
        <f t="shared" si="1"/>
        <v/>
      </c>
      <c r="M18" s="53"/>
      <c r="N18" s="27" t="e">
        <f>VLOOKUP($E18&amp;$F18,市町村コード!B:C,2,0)</f>
        <v>#N/A</v>
      </c>
      <c r="O18" s="11" t="str">
        <f t="shared" si="2"/>
        <v/>
      </c>
      <c r="P18" s="11" t="str">
        <f t="shared" si="5"/>
        <v/>
      </c>
      <c r="Q18" s="11" t="str">
        <f t="shared" si="3"/>
        <v/>
      </c>
      <c r="R18" s="11" t="str">
        <f t="shared" si="4"/>
        <v/>
      </c>
    </row>
    <row r="19" spans="1:18" ht="33" customHeight="1" x14ac:dyDescent="0.15">
      <c r="A19" s="45"/>
      <c r="B19" s="4"/>
      <c r="C19" s="5"/>
      <c r="D19" s="5"/>
      <c r="E19" s="5"/>
      <c r="F19" s="6"/>
      <c r="G19" s="6"/>
      <c r="H19" s="75"/>
      <c r="I19" s="72"/>
      <c r="J19" s="55"/>
      <c r="K19" s="78">
        <f t="shared" si="0"/>
        <v>0</v>
      </c>
      <c r="L19" s="26" t="str">
        <f t="shared" si="1"/>
        <v/>
      </c>
      <c r="M19" s="53"/>
      <c r="N19" s="27" t="e">
        <f>VLOOKUP($E19&amp;$F19,市町村コード!B:C,2,0)</f>
        <v>#N/A</v>
      </c>
      <c r="O19" s="11" t="str">
        <f t="shared" si="2"/>
        <v/>
      </c>
      <c r="P19" s="11" t="str">
        <f t="shared" si="5"/>
        <v/>
      </c>
      <c r="Q19" s="11" t="str">
        <f t="shared" si="3"/>
        <v/>
      </c>
      <c r="R19" s="11" t="str">
        <f t="shared" si="4"/>
        <v/>
      </c>
    </row>
    <row r="20" spans="1:18" ht="33" customHeight="1" x14ac:dyDescent="0.15">
      <c r="A20" s="45"/>
      <c r="B20" s="4"/>
      <c r="C20" s="5"/>
      <c r="D20" s="5"/>
      <c r="E20" s="5"/>
      <c r="F20" s="6"/>
      <c r="G20" s="6"/>
      <c r="H20" s="75"/>
      <c r="I20" s="72"/>
      <c r="J20" s="55"/>
      <c r="K20" s="78">
        <f t="shared" si="0"/>
        <v>0</v>
      </c>
      <c r="L20" s="26" t="str">
        <f t="shared" si="1"/>
        <v/>
      </c>
      <c r="M20" s="53"/>
      <c r="N20" s="27" t="e">
        <f>VLOOKUP($E20&amp;$F20,市町村コード!B:C,2,0)</f>
        <v>#N/A</v>
      </c>
      <c r="O20" s="11" t="str">
        <f t="shared" si="2"/>
        <v/>
      </c>
      <c r="P20" s="11" t="str">
        <f t="shared" si="5"/>
        <v/>
      </c>
      <c r="Q20" s="11" t="str">
        <f t="shared" si="3"/>
        <v/>
      </c>
      <c r="R20" s="11" t="str">
        <f t="shared" si="4"/>
        <v/>
      </c>
    </row>
    <row r="21" spans="1:18" ht="33" customHeight="1" x14ac:dyDescent="0.15">
      <c r="A21" s="45"/>
      <c r="B21" s="4"/>
      <c r="C21" s="5"/>
      <c r="D21" s="5"/>
      <c r="E21" s="5"/>
      <c r="F21" s="6"/>
      <c r="G21" s="6"/>
      <c r="H21" s="75"/>
      <c r="I21" s="72"/>
      <c r="J21" s="55"/>
      <c r="K21" s="78">
        <f t="shared" si="0"/>
        <v>0</v>
      </c>
      <c r="L21" s="26" t="str">
        <f t="shared" si="1"/>
        <v/>
      </c>
      <c r="M21" s="53"/>
      <c r="N21" s="27" t="e">
        <f>VLOOKUP($E21&amp;$F21,市町村コード!B:C,2,0)</f>
        <v>#N/A</v>
      </c>
      <c r="O21" s="11" t="str">
        <f t="shared" si="2"/>
        <v/>
      </c>
      <c r="P21" s="11" t="str">
        <f t="shared" si="5"/>
        <v/>
      </c>
      <c r="Q21" s="11" t="str">
        <f t="shared" si="3"/>
        <v/>
      </c>
      <c r="R21" s="11" t="str">
        <f t="shared" si="4"/>
        <v/>
      </c>
    </row>
    <row r="22" spans="1:18" ht="33" customHeight="1" x14ac:dyDescent="0.15">
      <c r="A22" s="45"/>
      <c r="B22" s="4"/>
      <c r="C22" s="5"/>
      <c r="D22" s="5"/>
      <c r="E22" s="5"/>
      <c r="F22" s="6"/>
      <c r="G22" s="6"/>
      <c r="H22" s="75"/>
      <c r="I22" s="72"/>
      <c r="J22" s="55"/>
      <c r="K22" s="78">
        <f t="shared" si="0"/>
        <v>0</v>
      </c>
      <c r="L22" s="26" t="str">
        <f t="shared" si="1"/>
        <v/>
      </c>
      <c r="M22" s="53"/>
      <c r="N22" s="27" t="e">
        <f>VLOOKUP($E22&amp;$F22,市町村コード!B:C,2,0)</f>
        <v>#N/A</v>
      </c>
      <c r="O22" s="11" t="str">
        <f t="shared" si="2"/>
        <v/>
      </c>
      <c r="P22" s="11" t="str">
        <f t="shared" si="5"/>
        <v/>
      </c>
      <c r="Q22" s="11" t="str">
        <f t="shared" si="3"/>
        <v/>
      </c>
      <c r="R22" s="11" t="str">
        <f t="shared" si="4"/>
        <v/>
      </c>
    </row>
    <row r="23" spans="1:18" ht="33" customHeight="1" x14ac:dyDescent="0.15">
      <c r="A23" s="45"/>
      <c r="B23" s="4"/>
      <c r="C23" s="5"/>
      <c r="D23" s="5"/>
      <c r="E23" s="5"/>
      <c r="F23" s="6"/>
      <c r="G23" s="6"/>
      <c r="H23" s="75"/>
      <c r="I23" s="72"/>
      <c r="J23" s="55"/>
      <c r="K23" s="78">
        <f t="shared" si="0"/>
        <v>0</v>
      </c>
      <c r="L23" s="26" t="str">
        <f t="shared" si="1"/>
        <v/>
      </c>
      <c r="M23" s="53"/>
      <c r="N23" s="27" t="e">
        <f>VLOOKUP($E23&amp;$F23,市町村コード!B:C,2,0)</f>
        <v>#N/A</v>
      </c>
      <c r="O23" s="11" t="str">
        <f t="shared" si="2"/>
        <v/>
      </c>
      <c r="P23" s="11" t="str">
        <f t="shared" si="5"/>
        <v/>
      </c>
      <c r="Q23" s="11" t="str">
        <f t="shared" si="3"/>
        <v/>
      </c>
      <c r="R23" s="11" t="str">
        <f t="shared" si="4"/>
        <v/>
      </c>
    </row>
    <row r="24" spans="1:18" ht="33" customHeight="1" x14ac:dyDescent="0.15">
      <c r="A24" s="45"/>
      <c r="B24" s="4"/>
      <c r="C24" s="5"/>
      <c r="D24" s="5"/>
      <c r="E24" s="5"/>
      <c r="F24" s="6"/>
      <c r="G24" s="6"/>
      <c r="H24" s="75"/>
      <c r="I24" s="72"/>
      <c r="J24" s="55"/>
      <c r="K24" s="78">
        <f t="shared" si="0"/>
        <v>0</v>
      </c>
      <c r="L24" s="26" t="str">
        <f t="shared" si="1"/>
        <v/>
      </c>
      <c r="M24" s="53"/>
      <c r="N24" s="27" t="e">
        <f>VLOOKUP($E24&amp;$F24,市町村コード!B:C,2,0)</f>
        <v>#N/A</v>
      </c>
      <c r="O24" s="11" t="str">
        <f t="shared" si="2"/>
        <v/>
      </c>
      <c r="P24" s="11" t="str">
        <f t="shared" si="5"/>
        <v/>
      </c>
      <c r="Q24" s="11" t="str">
        <f t="shared" si="3"/>
        <v/>
      </c>
      <c r="R24" s="11" t="str">
        <f t="shared" si="4"/>
        <v/>
      </c>
    </row>
    <row r="25" spans="1:18" ht="33" customHeight="1" x14ac:dyDescent="0.15">
      <c r="A25" s="45"/>
      <c r="B25" s="4"/>
      <c r="C25" s="5"/>
      <c r="D25" s="5"/>
      <c r="E25" s="5"/>
      <c r="F25" s="6"/>
      <c r="G25" s="6"/>
      <c r="H25" s="75"/>
      <c r="I25" s="72"/>
      <c r="J25" s="55"/>
      <c r="K25" s="78">
        <f t="shared" si="0"/>
        <v>0</v>
      </c>
      <c r="L25" s="26" t="str">
        <f t="shared" si="1"/>
        <v/>
      </c>
      <c r="M25" s="53"/>
      <c r="N25" s="27" t="e">
        <f>VLOOKUP($E25&amp;$F25,市町村コード!B:C,2,0)</f>
        <v>#N/A</v>
      </c>
      <c r="O25" s="11" t="str">
        <f t="shared" si="2"/>
        <v/>
      </c>
      <c r="P25" s="11" t="str">
        <f t="shared" si="5"/>
        <v/>
      </c>
      <c r="Q25" s="11" t="str">
        <f t="shared" si="3"/>
        <v/>
      </c>
      <c r="R25" s="11" t="str">
        <f t="shared" si="4"/>
        <v/>
      </c>
    </row>
    <row r="26" spans="1:18" ht="30" customHeight="1" x14ac:dyDescent="0.15">
      <c r="B26" s="8"/>
      <c r="C26" s="8"/>
      <c r="D26" s="8"/>
      <c r="E26" s="8"/>
      <c r="F26" s="9"/>
      <c r="G26" s="9"/>
      <c r="H26" s="73"/>
      <c r="I26" s="73"/>
      <c r="J26" s="8"/>
      <c r="K26" s="73"/>
      <c r="L26" s="28"/>
      <c r="M26" s="9"/>
      <c r="N26" s="29"/>
      <c r="O26" s="43"/>
      <c r="P26" s="43"/>
      <c r="Q26" s="43"/>
      <c r="R26" s="43"/>
    </row>
  </sheetData>
  <sheetProtection sort="0"/>
  <mergeCells count="2">
    <mergeCell ref="B4:C4"/>
    <mergeCell ref="B5:C5"/>
  </mergeCells>
  <phoneticPr fontId="2"/>
  <conditionalFormatting sqref="C6:J25">
    <cfRule type="containsBlanks" dxfId="4" priority="3" stopIfTrue="1">
      <formula>LEN(TRIM(C6))=0</formula>
    </cfRule>
  </conditionalFormatting>
  <conditionalFormatting sqref="B6:L25">
    <cfRule type="expression" dxfId="3" priority="2" stopIfTrue="1">
      <formula>$O6=FALSE</formula>
    </cfRule>
  </conditionalFormatting>
  <conditionalFormatting sqref="B6:B25">
    <cfRule type="cellIs" dxfId="2" priority="1" stopIfTrue="1" operator="notBetween">
      <formula>1</formula>
      <formula>3</formula>
    </cfRule>
  </conditionalFormatting>
  <dataValidations count="4">
    <dataValidation imeMode="off" allowBlank="1" showInputMessage="1" showErrorMessage="1" sqref="I6:I25 M6:M65536 H6:H65536" xr:uid="{00000000-0002-0000-0800-000000000000}"/>
    <dataValidation type="whole" imeMode="off" operator="greaterThan" allowBlank="1" showInputMessage="1" showErrorMessage="1" sqref="B6:B25" xr:uid="{00000000-0002-0000-0800-000001000000}">
      <formula1>0</formula1>
    </dataValidation>
    <dataValidation imeMode="halfKatakana" allowBlank="1" showInputMessage="1" showErrorMessage="1" sqref="C6:D65536" xr:uid="{00000000-0002-0000-0800-000002000000}"/>
    <dataValidation imeMode="hiragana" allowBlank="1" showInputMessage="1" showErrorMessage="1" sqref="J6:J65536 E6:G65536" xr:uid="{00000000-0002-0000-0800-000003000000}"/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24"/>
  <sheetViews>
    <sheetView view="pageBreakPreview" zoomScale="70" zoomScaleNormal="100" zoomScaleSheetLayoutView="70" workbookViewId="0">
      <selection activeCell="B2" sqref="B2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74" customWidth="1"/>
    <col min="10" max="10" width="60.75" style="2" customWidth="1"/>
    <col min="11" max="11" width="11.25" style="3" customWidth="1"/>
    <col min="12" max="12" width="15" style="30" customWidth="1"/>
    <col min="13" max="13" width="5.625" style="3" customWidth="1"/>
    <col min="14" max="14" width="15" style="31" customWidth="1"/>
    <col min="15" max="18" width="9" style="44"/>
    <col min="19" max="16384" width="9" style="2"/>
  </cols>
  <sheetData>
    <row r="1" spans="1:18" s="10" customFormat="1" ht="18" customHeight="1" thickBot="1" x14ac:dyDescent="0.2">
      <c r="B1" s="2" t="s">
        <v>3539</v>
      </c>
      <c r="C1" s="2"/>
      <c r="D1" s="2"/>
      <c r="E1" s="2"/>
      <c r="F1" s="3"/>
      <c r="G1" s="3"/>
      <c r="H1" s="3"/>
      <c r="I1" s="3"/>
      <c r="J1" s="2"/>
      <c r="K1" s="32"/>
      <c r="L1" s="33"/>
      <c r="M1" s="32"/>
      <c r="N1" s="34"/>
      <c r="O1" s="54"/>
      <c r="P1" s="54"/>
      <c r="Q1" s="54"/>
      <c r="R1" s="54"/>
    </row>
    <row r="2" spans="1:18" s="1" customFormat="1" ht="18" customHeight="1" x14ac:dyDescent="0.15">
      <c r="A2" s="46"/>
      <c r="B2" s="35" t="s">
        <v>1775</v>
      </c>
      <c r="C2" s="36"/>
      <c r="D2" s="36"/>
      <c r="E2" s="36"/>
      <c r="F2" s="36"/>
      <c r="G2" s="36"/>
      <c r="H2" s="36"/>
      <c r="I2" s="36"/>
      <c r="J2" s="37"/>
      <c r="K2" s="12" t="s">
        <v>6</v>
      </c>
      <c r="L2" s="13"/>
      <c r="M2" s="14"/>
      <c r="N2" s="15"/>
      <c r="O2" s="16"/>
      <c r="P2" s="16"/>
      <c r="Q2" s="16"/>
      <c r="R2" s="17"/>
    </row>
    <row r="3" spans="1:18" s="1" customFormat="1" ht="38.25" customHeight="1" x14ac:dyDescent="0.15">
      <c r="A3" s="47" t="s">
        <v>1758</v>
      </c>
      <c r="B3" s="38" t="s">
        <v>0</v>
      </c>
      <c r="C3" s="39" t="s">
        <v>1750</v>
      </c>
      <c r="D3" s="40" t="s">
        <v>1769</v>
      </c>
      <c r="E3" s="40" t="s">
        <v>1742</v>
      </c>
      <c r="F3" s="41" t="s">
        <v>1</v>
      </c>
      <c r="G3" s="41" t="s">
        <v>1770</v>
      </c>
      <c r="H3" s="41" t="s">
        <v>1743</v>
      </c>
      <c r="I3" s="41" t="s">
        <v>3</v>
      </c>
      <c r="J3" s="42" t="s">
        <v>2</v>
      </c>
      <c r="K3" s="18" t="s">
        <v>1748</v>
      </c>
      <c r="L3" s="19" t="s">
        <v>1749</v>
      </c>
      <c r="M3" s="50" t="s">
        <v>1744</v>
      </c>
      <c r="N3" s="51" t="s">
        <v>1745</v>
      </c>
      <c r="O3" s="52" t="s">
        <v>1747</v>
      </c>
      <c r="P3" s="52" t="s">
        <v>1765</v>
      </c>
      <c r="Q3" s="20" t="s">
        <v>1776</v>
      </c>
      <c r="R3" s="52" t="s">
        <v>1746</v>
      </c>
    </row>
    <row r="4" spans="1:18" s="1" customFormat="1" ht="27" customHeight="1" x14ac:dyDescent="0.15">
      <c r="A4" s="46"/>
      <c r="B4" s="82" t="s">
        <v>4</v>
      </c>
      <c r="C4" s="83"/>
      <c r="D4" s="61"/>
      <c r="E4" s="61"/>
      <c r="F4" s="62"/>
      <c r="G4" s="58"/>
      <c r="H4" s="61">
        <f>COUNTIF(I5:I24,"&gt;0")</f>
        <v>0</v>
      </c>
      <c r="I4" s="71">
        <f>SUM(I5:I24)</f>
        <v>0</v>
      </c>
      <c r="J4" s="63">
        <f>COUNTIF(K5:K24,"&gt;0")</f>
        <v>0</v>
      </c>
      <c r="K4" s="77">
        <f>SUM(K5:K24)</f>
        <v>0</v>
      </c>
      <c r="L4" s="21"/>
      <c r="M4" s="25"/>
      <c r="N4" s="23"/>
      <c r="O4" s="24"/>
      <c r="P4" s="24"/>
      <c r="Q4" s="24"/>
      <c r="R4" s="24"/>
    </row>
    <row r="5" spans="1:18" ht="33" customHeight="1" x14ac:dyDescent="0.15">
      <c r="A5" s="45"/>
      <c r="B5" s="64"/>
      <c r="C5" s="5"/>
      <c r="D5" s="5"/>
      <c r="E5" s="5"/>
      <c r="F5" s="6"/>
      <c r="G5" s="6"/>
      <c r="H5" s="75"/>
      <c r="I5" s="72"/>
      <c r="J5" s="55"/>
      <c r="K5" s="78">
        <f>IF(M5=1,I5,0)</f>
        <v>0</v>
      </c>
      <c r="L5" s="26" t="str">
        <f>IF(O5=FALSE,"助成金額エラー","")</f>
        <v/>
      </c>
      <c r="M5" s="53"/>
      <c r="N5" s="27" t="e">
        <f>VLOOKUP($E5&amp;$F5,市町村コード!B:C,2,0)</f>
        <v>#N/A</v>
      </c>
      <c r="O5" s="11" t="str">
        <f>IF(I5="","",IF(H5="",AND(P5:Q5),AND(P5:R5)))</f>
        <v/>
      </c>
      <c r="P5" s="11" t="str">
        <f>IF(I5="","",IF(RIGHTB(I5,2)="00",TRUE,FALSE))</f>
        <v/>
      </c>
      <c r="Q5" s="11" t="str">
        <f>IF(I5="","",IF(I5&gt;2000,FALSE,TRUE))</f>
        <v/>
      </c>
      <c r="R5" s="11" t="str">
        <f>IF(H5="","",IF(I5="","",IF(I5&gt;H5,FALSE,TRUE)))</f>
        <v/>
      </c>
    </row>
    <row r="6" spans="1:18" ht="33" customHeight="1" x14ac:dyDescent="0.15">
      <c r="A6" s="45"/>
      <c r="B6" s="65"/>
      <c r="C6" s="5"/>
      <c r="D6" s="5"/>
      <c r="E6" s="5"/>
      <c r="F6" s="6"/>
      <c r="G6" s="6"/>
      <c r="H6" s="75"/>
      <c r="I6" s="72"/>
      <c r="J6" s="55"/>
      <c r="K6" s="78">
        <f t="shared" ref="K6:K24" si="0">IF(M6=1,I6,0)</f>
        <v>0</v>
      </c>
      <c r="L6" s="26" t="str">
        <f t="shared" ref="L6:L24" si="1">IF(O6=FALSE,"助成金額エラー","")</f>
        <v/>
      </c>
      <c r="M6" s="53"/>
      <c r="N6" s="27" t="e">
        <f>VLOOKUP($E6&amp;$F6,市町村コード!B:C,2,0)</f>
        <v>#N/A</v>
      </c>
      <c r="O6" s="11" t="str">
        <f t="shared" ref="O6:O24" si="2">IF(I6="","",IF(H6="",AND(P6:Q6),AND(P6:R6)))</f>
        <v/>
      </c>
      <c r="P6" s="11" t="str">
        <f t="shared" ref="P6:P24" si="3">IF(I6="","",IF(RIGHTB(I6,2)="00",TRUE,FALSE))</f>
        <v/>
      </c>
      <c r="Q6" s="11" t="str">
        <f t="shared" ref="Q6:Q24" si="4">IF(I6="","",IF(I6&gt;2000,FALSE,TRUE))</f>
        <v/>
      </c>
      <c r="R6" s="11" t="str">
        <f t="shared" ref="R6:R24" si="5">IF(H6="","",IF(I6="","",IF(I6&gt;H6,FALSE,TRUE)))</f>
        <v/>
      </c>
    </row>
    <row r="7" spans="1:18" ht="33" customHeight="1" x14ac:dyDescent="0.15">
      <c r="A7" s="45"/>
      <c r="B7" s="66"/>
      <c r="C7" s="5"/>
      <c r="D7" s="5"/>
      <c r="E7" s="5"/>
      <c r="F7" s="6"/>
      <c r="G7" s="6"/>
      <c r="H7" s="75"/>
      <c r="I7" s="72"/>
      <c r="J7" s="55"/>
      <c r="K7" s="78">
        <f t="shared" si="0"/>
        <v>0</v>
      </c>
      <c r="L7" s="26" t="str">
        <f t="shared" si="1"/>
        <v/>
      </c>
      <c r="M7" s="53"/>
      <c r="N7" s="27" t="e">
        <f>VLOOKUP($E7&amp;$F7,市町村コード!B:C,2,0)</f>
        <v>#N/A</v>
      </c>
      <c r="O7" s="11" t="str">
        <f t="shared" si="2"/>
        <v/>
      </c>
      <c r="P7" s="11" t="str">
        <f t="shared" si="3"/>
        <v/>
      </c>
      <c r="Q7" s="11" t="str">
        <f t="shared" si="4"/>
        <v/>
      </c>
      <c r="R7" s="11" t="str">
        <f t="shared" si="5"/>
        <v/>
      </c>
    </row>
    <row r="8" spans="1:18" ht="33" customHeight="1" x14ac:dyDescent="0.15">
      <c r="A8" s="45"/>
      <c r="B8" s="66"/>
      <c r="C8" s="5"/>
      <c r="D8" s="5"/>
      <c r="E8" s="5"/>
      <c r="F8" s="6"/>
      <c r="G8" s="6"/>
      <c r="H8" s="75"/>
      <c r="I8" s="72"/>
      <c r="J8" s="55"/>
      <c r="K8" s="78">
        <f t="shared" si="0"/>
        <v>0</v>
      </c>
      <c r="L8" s="26" t="str">
        <f t="shared" si="1"/>
        <v/>
      </c>
      <c r="M8" s="53"/>
      <c r="N8" s="27" t="e">
        <f>VLOOKUP($E8&amp;$F8,市町村コード!B:C,2,0)</f>
        <v>#N/A</v>
      </c>
      <c r="O8" s="11" t="str">
        <f t="shared" si="2"/>
        <v/>
      </c>
      <c r="P8" s="11" t="str">
        <f t="shared" si="3"/>
        <v/>
      </c>
      <c r="Q8" s="11" t="str">
        <f t="shared" si="4"/>
        <v/>
      </c>
      <c r="R8" s="11" t="str">
        <f t="shared" si="5"/>
        <v/>
      </c>
    </row>
    <row r="9" spans="1:18" ht="33" customHeight="1" x14ac:dyDescent="0.15">
      <c r="A9" s="45"/>
      <c r="B9" s="66"/>
      <c r="C9" s="5"/>
      <c r="D9" s="5"/>
      <c r="E9" s="5"/>
      <c r="F9" s="6"/>
      <c r="G9" s="6"/>
      <c r="H9" s="75"/>
      <c r="I9" s="72"/>
      <c r="J9" s="55"/>
      <c r="K9" s="78">
        <f t="shared" si="0"/>
        <v>0</v>
      </c>
      <c r="L9" s="26" t="str">
        <f t="shared" si="1"/>
        <v/>
      </c>
      <c r="M9" s="53"/>
      <c r="N9" s="27" t="e">
        <f>VLOOKUP($E9&amp;$F9,市町村コード!B:C,2,0)</f>
        <v>#N/A</v>
      </c>
      <c r="O9" s="11" t="str">
        <f t="shared" si="2"/>
        <v/>
      </c>
      <c r="P9" s="11" t="str">
        <f t="shared" si="3"/>
        <v/>
      </c>
      <c r="Q9" s="11" t="str">
        <f t="shared" si="4"/>
        <v/>
      </c>
      <c r="R9" s="11" t="str">
        <f t="shared" si="5"/>
        <v/>
      </c>
    </row>
    <row r="10" spans="1:18" ht="33" customHeight="1" x14ac:dyDescent="0.15">
      <c r="A10" s="45"/>
      <c r="B10" s="66"/>
      <c r="C10" s="5"/>
      <c r="D10" s="5"/>
      <c r="E10" s="5"/>
      <c r="F10" s="6"/>
      <c r="G10" s="6"/>
      <c r="H10" s="75"/>
      <c r="I10" s="72"/>
      <c r="J10" s="55"/>
      <c r="K10" s="78">
        <f t="shared" si="0"/>
        <v>0</v>
      </c>
      <c r="L10" s="26" t="str">
        <f t="shared" si="1"/>
        <v/>
      </c>
      <c r="M10" s="53"/>
      <c r="N10" s="27" t="e">
        <f>VLOOKUP($E10&amp;$F10,市町村コード!B:C,2,0)</f>
        <v>#N/A</v>
      </c>
      <c r="O10" s="11" t="str">
        <f t="shared" si="2"/>
        <v/>
      </c>
      <c r="P10" s="11" t="str">
        <f t="shared" si="3"/>
        <v/>
      </c>
      <c r="Q10" s="11" t="str">
        <f t="shared" si="4"/>
        <v/>
      </c>
      <c r="R10" s="11" t="str">
        <f t="shared" si="5"/>
        <v/>
      </c>
    </row>
    <row r="11" spans="1:18" ht="33" customHeight="1" x14ac:dyDescent="0.15">
      <c r="A11" s="45"/>
      <c r="B11" s="66"/>
      <c r="C11" s="5"/>
      <c r="D11" s="5"/>
      <c r="E11" s="5"/>
      <c r="F11" s="6"/>
      <c r="G11" s="6"/>
      <c r="H11" s="75"/>
      <c r="I11" s="72"/>
      <c r="J11" s="55"/>
      <c r="K11" s="78">
        <f t="shared" si="0"/>
        <v>0</v>
      </c>
      <c r="L11" s="26" t="str">
        <f t="shared" si="1"/>
        <v/>
      </c>
      <c r="M11" s="53"/>
      <c r="N11" s="27" t="e">
        <f>VLOOKUP($E11&amp;$F11,市町村コード!B:C,2,0)</f>
        <v>#N/A</v>
      </c>
      <c r="O11" s="11" t="str">
        <f t="shared" si="2"/>
        <v/>
      </c>
      <c r="P11" s="11" t="str">
        <f t="shared" si="3"/>
        <v/>
      </c>
      <c r="Q11" s="11" t="str">
        <f t="shared" si="4"/>
        <v/>
      </c>
      <c r="R11" s="11" t="str">
        <f t="shared" si="5"/>
        <v/>
      </c>
    </row>
    <row r="12" spans="1:18" ht="33" customHeight="1" x14ac:dyDescent="0.15">
      <c r="A12" s="45"/>
      <c r="B12" s="66"/>
      <c r="C12" s="5"/>
      <c r="D12" s="5"/>
      <c r="E12" s="5"/>
      <c r="F12" s="6"/>
      <c r="G12" s="6"/>
      <c r="H12" s="75"/>
      <c r="I12" s="72"/>
      <c r="J12" s="55"/>
      <c r="K12" s="78">
        <f t="shared" si="0"/>
        <v>0</v>
      </c>
      <c r="L12" s="26" t="str">
        <f t="shared" si="1"/>
        <v/>
      </c>
      <c r="M12" s="53"/>
      <c r="N12" s="27" t="e">
        <f>VLOOKUP($E12&amp;$F12,市町村コード!B:C,2,0)</f>
        <v>#N/A</v>
      </c>
      <c r="O12" s="11" t="str">
        <f t="shared" si="2"/>
        <v/>
      </c>
      <c r="P12" s="11" t="str">
        <f t="shared" si="3"/>
        <v/>
      </c>
      <c r="Q12" s="11" t="str">
        <f t="shared" si="4"/>
        <v/>
      </c>
      <c r="R12" s="11" t="str">
        <f t="shared" si="5"/>
        <v/>
      </c>
    </row>
    <row r="13" spans="1:18" ht="33" customHeight="1" x14ac:dyDescent="0.15">
      <c r="A13" s="45"/>
      <c r="B13" s="66"/>
      <c r="C13" s="5"/>
      <c r="D13" s="5"/>
      <c r="E13" s="5"/>
      <c r="F13" s="6"/>
      <c r="G13" s="6"/>
      <c r="H13" s="75"/>
      <c r="I13" s="72"/>
      <c r="J13" s="55"/>
      <c r="K13" s="78">
        <f t="shared" si="0"/>
        <v>0</v>
      </c>
      <c r="L13" s="26" t="str">
        <f t="shared" si="1"/>
        <v/>
      </c>
      <c r="M13" s="53"/>
      <c r="N13" s="27" t="e">
        <f>VLOOKUP($E13&amp;$F13,市町村コード!B:C,2,0)</f>
        <v>#N/A</v>
      </c>
      <c r="O13" s="11" t="str">
        <f t="shared" si="2"/>
        <v/>
      </c>
      <c r="P13" s="11" t="str">
        <f t="shared" si="3"/>
        <v/>
      </c>
      <c r="Q13" s="11" t="str">
        <f t="shared" si="4"/>
        <v/>
      </c>
      <c r="R13" s="11" t="str">
        <f t="shared" si="5"/>
        <v/>
      </c>
    </row>
    <row r="14" spans="1:18" ht="33" customHeight="1" x14ac:dyDescent="0.15">
      <c r="A14" s="45"/>
      <c r="B14" s="66"/>
      <c r="C14" s="5"/>
      <c r="D14" s="5"/>
      <c r="E14" s="5"/>
      <c r="F14" s="6"/>
      <c r="G14" s="6"/>
      <c r="H14" s="75"/>
      <c r="I14" s="72"/>
      <c r="J14" s="55"/>
      <c r="K14" s="78">
        <f t="shared" si="0"/>
        <v>0</v>
      </c>
      <c r="L14" s="26" t="str">
        <f t="shared" si="1"/>
        <v/>
      </c>
      <c r="M14" s="53"/>
      <c r="N14" s="27" t="e">
        <f>VLOOKUP($E14&amp;$F14,市町村コード!B:C,2,0)</f>
        <v>#N/A</v>
      </c>
      <c r="O14" s="11" t="str">
        <f t="shared" si="2"/>
        <v/>
      </c>
      <c r="P14" s="11" t="str">
        <f t="shared" si="3"/>
        <v/>
      </c>
      <c r="Q14" s="11" t="str">
        <f t="shared" si="4"/>
        <v/>
      </c>
      <c r="R14" s="11" t="str">
        <f t="shared" si="5"/>
        <v/>
      </c>
    </row>
    <row r="15" spans="1:18" ht="33" customHeight="1" x14ac:dyDescent="0.15">
      <c r="A15" s="45"/>
      <c r="B15" s="66"/>
      <c r="C15" s="5"/>
      <c r="D15" s="5"/>
      <c r="E15" s="5"/>
      <c r="F15" s="6"/>
      <c r="G15" s="6"/>
      <c r="H15" s="75"/>
      <c r="I15" s="72"/>
      <c r="J15" s="55"/>
      <c r="K15" s="78">
        <f t="shared" si="0"/>
        <v>0</v>
      </c>
      <c r="L15" s="26" t="str">
        <f t="shared" si="1"/>
        <v/>
      </c>
      <c r="M15" s="53"/>
      <c r="N15" s="27" t="e">
        <f>VLOOKUP($E15&amp;$F15,市町村コード!B:C,2,0)</f>
        <v>#N/A</v>
      </c>
      <c r="O15" s="11" t="str">
        <f t="shared" si="2"/>
        <v/>
      </c>
      <c r="P15" s="11" t="str">
        <f t="shared" si="3"/>
        <v/>
      </c>
      <c r="Q15" s="11" t="str">
        <f t="shared" si="4"/>
        <v/>
      </c>
      <c r="R15" s="11" t="str">
        <f t="shared" si="5"/>
        <v/>
      </c>
    </row>
    <row r="16" spans="1:18" ht="33" customHeight="1" x14ac:dyDescent="0.15">
      <c r="A16" s="45"/>
      <c r="B16" s="66"/>
      <c r="C16" s="5"/>
      <c r="D16" s="5"/>
      <c r="E16" s="5"/>
      <c r="F16" s="6"/>
      <c r="G16" s="6"/>
      <c r="H16" s="75"/>
      <c r="I16" s="72"/>
      <c r="J16" s="55"/>
      <c r="K16" s="78">
        <f t="shared" si="0"/>
        <v>0</v>
      </c>
      <c r="L16" s="26" t="str">
        <f t="shared" si="1"/>
        <v/>
      </c>
      <c r="M16" s="53"/>
      <c r="N16" s="27" t="e">
        <f>VLOOKUP($E16&amp;$F16,市町村コード!B:C,2,0)</f>
        <v>#N/A</v>
      </c>
      <c r="O16" s="11" t="str">
        <f t="shared" si="2"/>
        <v/>
      </c>
      <c r="P16" s="11" t="str">
        <f t="shared" si="3"/>
        <v/>
      </c>
      <c r="Q16" s="11" t="str">
        <f t="shared" si="4"/>
        <v/>
      </c>
      <c r="R16" s="11" t="str">
        <f t="shared" si="5"/>
        <v/>
      </c>
    </row>
    <row r="17" spans="1:18" ht="33" customHeight="1" x14ac:dyDescent="0.15">
      <c r="A17" s="45"/>
      <c r="B17" s="66"/>
      <c r="C17" s="5"/>
      <c r="D17" s="5"/>
      <c r="E17" s="5"/>
      <c r="F17" s="6"/>
      <c r="G17" s="6"/>
      <c r="H17" s="75"/>
      <c r="I17" s="72"/>
      <c r="J17" s="55"/>
      <c r="K17" s="78">
        <f t="shared" si="0"/>
        <v>0</v>
      </c>
      <c r="L17" s="26" t="str">
        <f t="shared" si="1"/>
        <v/>
      </c>
      <c r="M17" s="53"/>
      <c r="N17" s="27" t="e">
        <f>VLOOKUP($E17&amp;$F17,市町村コード!B:C,2,0)</f>
        <v>#N/A</v>
      </c>
      <c r="O17" s="11" t="str">
        <f t="shared" si="2"/>
        <v/>
      </c>
      <c r="P17" s="11" t="str">
        <f t="shared" si="3"/>
        <v/>
      </c>
      <c r="Q17" s="11" t="str">
        <f t="shared" si="4"/>
        <v/>
      </c>
      <c r="R17" s="11" t="str">
        <f t="shared" si="5"/>
        <v/>
      </c>
    </row>
    <row r="18" spans="1:18" ht="33" customHeight="1" x14ac:dyDescent="0.15">
      <c r="A18" s="45"/>
      <c r="B18" s="66"/>
      <c r="C18" s="5"/>
      <c r="D18" s="5"/>
      <c r="E18" s="5"/>
      <c r="F18" s="6"/>
      <c r="G18" s="6"/>
      <c r="H18" s="75"/>
      <c r="I18" s="72"/>
      <c r="J18" s="55"/>
      <c r="K18" s="78">
        <f t="shared" si="0"/>
        <v>0</v>
      </c>
      <c r="L18" s="26" t="str">
        <f t="shared" si="1"/>
        <v/>
      </c>
      <c r="M18" s="53"/>
      <c r="N18" s="27" t="e">
        <f>VLOOKUP($E18&amp;$F18,市町村コード!B:C,2,0)</f>
        <v>#N/A</v>
      </c>
      <c r="O18" s="11" t="str">
        <f t="shared" si="2"/>
        <v/>
      </c>
      <c r="P18" s="11" t="str">
        <f t="shared" si="3"/>
        <v/>
      </c>
      <c r="Q18" s="11" t="str">
        <f t="shared" si="4"/>
        <v/>
      </c>
      <c r="R18" s="11" t="str">
        <f t="shared" si="5"/>
        <v/>
      </c>
    </row>
    <row r="19" spans="1:18" ht="33" customHeight="1" x14ac:dyDescent="0.15">
      <c r="A19" s="45"/>
      <c r="B19" s="66"/>
      <c r="C19" s="5"/>
      <c r="D19" s="5"/>
      <c r="E19" s="5"/>
      <c r="F19" s="6"/>
      <c r="G19" s="6"/>
      <c r="H19" s="75"/>
      <c r="I19" s="72"/>
      <c r="J19" s="55"/>
      <c r="K19" s="78">
        <f t="shared" si="0"/>
        <v>0</v>
      </c>
      <c r="L19" s="26" t="str">
        <f t="shared" si="1"/>
        <v/>
      </c>
      <c r="M19" s="53"/>
      <c r="N19" s="27" t="e">
        <f>VLOOKUP($E19&amp;$F19,市町村コード!B:C,2,0)</f>
        <v>#N/A</v>
      </c>
      <c r="O19" s="11" t="str">
        <f t="shared" si="2"/>
        <v/>
      </c>
      <c r="P19" s="11" t="str">
        <f t="shared" si="3"/>
        <v/>
      </c>
      <c r="Q19" s="11" t="str">
        <f t="shared" si="4"/>
        <v/>
      </c>
      <c r="R19" s="11" t="str">
        <f t="shared" si="5"/>
        <v/>
      </c>
    </row>
    <row r="20" spans="1:18" ht="33" customHeight="1" x14ac:dyDescent="0.15">
      <c r="A20" s="45"/>
      <c r="B20" s="66"/>
      <c r="C20" s="5"/>
      <c r="D20" s="5"/>
      <c r="E20" s="5"/>
      <c r="F20" s="6"/>
      <c r="G20" s="6"/>
      <c r="H20" s="75"/>
      <c r="I20" s="72"/>
      <c r="J20" s="55"/>
      <c r="K20" s="78">
        <f t="shared" si="0"/>
        <v>0</v>
      </c>
      <c r="L20" s="26" t="str">
        <f t="shared" si="1"/>
        <v/>
      </c>
      <c r="M20" s="53"/>
      <c r="N20" s="27" t="e">
        <f>VLOOKUP($E20&amp;$F20,市町村コード!B:C,2,0)</f>
        <v>#N/A</v>
      </c>
      <c r="O20" s="11" t="str">
        <f t="shared" si="2"/>
        <v/>
      </c>
      <c r="P20" s="11" t="str">
        <f t="shared" si="3"/>
        <v/>
      </c>
      <c r="Q20" s="11" t="str">
        <f t="shared" si="4"/>
        <v/>
      </c>
      <c r="R20" s="11" t="str">
        <f t="shared" si="5"/>
        <v/>
      </c>
    </row>
    <row r="21" spans="1:18" ht="33" customHeight="1" x14ac:dyDescent="0.15">
      <c r="A21" s="45"/>
      <c r="B21" s="66"/>
      <c r="C21" s="5"/>
      <c r="D21" s="5"/>
      <c r="E21" s="5"/>
      <c r="F21" s="6"/>
      <c r="G21" s="6"/>
      <c r="H21" s="75"/>
      <c r="I21" s="72"/>
      <c r="J21" s="55"/>
      <c r="K21" s="78">
        <f t="shared" si="0"/>
        <v>0</v>
      </c>
      <c r="L21" s="26" t="str">
        <f t="shared" si="1"/>
        <v/>
      </c>
      <c r="M21" s="53"/>
      <c r="N21" s="27" t="e">
        <f>VLOOKUP($E21&amp;$F21,市町村コード!B:C,2,0)</f>
        <v>#N/A</v>
      </c>
      <c r="O21" s="11" t="str">
        <f t="shared" si="2"/>
        <v/>
      </c>
      <c r="P21" s="11" t="str">
        <f t="shared" si="3"/>
        <v/>
      </c>
      <c r="Q21" s="11" t="str">
        <f t="shared" si="4"/>
        <v/>
      </c>
      <c r="R21" s="11" t="str">
        <f t="shared" si="5"/>
        <v/>
      </c>
    </row>
    <row r="22" spans="1:18" ht="33" customHeight="1" x14ac:dyDescent="0.15">
      <c r="A22" s="45"/>
      <c r="B22" s="66"/>
      <c r="C22" s="5"/>
      <c r="D22" s="5"/>
      <c r="E22" s="5"/>
      <c r="F22" s="6"/>
      <c r="G22" s="6"/>
      <c r="H22" s="75"/>
      <c r="I22" s="72"/>
      <c r="J22" s="55"/>
      <c r="K22" s="78">
        <f>IF(M22=1,I22,0)</f>
        <v>0</v>
      </c>
      <c r="L22" s="26" t="str">
        <f>IF(O22=FALSE,"助成金額エラー","")</f>
        <v/>
      </c>
      <c r="M22" s="53"/>
      <c r="N22" s="27" t="e">
        <f>VLOOKUP($E22&amp;$F22,市町村コード!B:C,2,0)</f>
        <v>#N/A</v>
      </c>
      <c r="O22" s="11" t="str">
        <f>IF(I22="","",IF(H22="",AND(P22:Q22),AND(P22:R22)))</f>
        <v/>
      </c>
      <c r="P22" s="11" t="str">
        <f>IF(I22="","",IF(RIGHTB(I22,2)="00",TRUE,FALSE))</f>
        <v/>
      </c>
      <c r="Q22" s="11" t="str">
        <f>IF(I22="","",IF(I22&gt;2000,FALSE,TRUE))</f>
        <v/>
      </c>
      <c r="R22" s="11" t="str">
        <f>IF(H22="","",IF(I22="","",IF(I22&gt;H22,FALSE,TRUE)))</f>
        <v/>
      </c>
    </row>
    <row r="23" spans="1:18" ht="33" customHeight="1" x14ac:dyDescent="0.15">
      <c r="A23" s="45"/>
      <c r="B23" s="66"/>
      <c r="C23" s="5"/>
      <c r="D23" s="5"/>
      <c r="E23" s="5"/>
      <c r="F23" s="6"/>
      <c r="G23" s="6"/>
      <c r="H23" s="75"/>
      <c r="I23" s="72"/>
      <c r="J23" s="55"/>
      <c r="K23" s="78">
        <f t="shared" si="0"/>
        <v>0</v>
      </c>
      <c r="L23" s="26" t="str">
        <f t="shared" si="1"/>
        <v/>
      </c>
      <c r="M23" s="53"/>
      <c r="N23" s="27" t="e">
        <f>VLOOKUP($E23&amp;$F23,市町村コード!B:C,2,0)</f>
        <v>#N/A</v>
      </c>
      <c r="O23" s="11" t="str">
        <f t="shared" si="2"/>
        <v/>
      </c>
      <c r="P23" s="11" t="str">
        <f t="shared" si="3"/>
        <v/>
      </c>
      <c r="Q23" s="11" t="str">
        <f t="shared" si="4"/>
        <v/>
      </c>
      <c r="R23" s="11" t="str">
        <f t="shared" si="5"/>
        <v/>
      </c>
    </row>
    <row r="24" spans="1:18" ht="33" customHeight="1" x14ac:dyDescent="0.15">
      <c r="A24" s="45"/>
      <c r="B24" s="66"/>
      <c r="C24" s="5"/>
      <c r="D24" s="5"/>
      <c r="E24" s="5"/>
      <c r="F24" s="6"/>
      <c r="G24" s="6"/>
      <c r="H24" s="75"/>
      <c r="I24" s="72"/>
      <c r="J24" s="55"/>
      <c r="K24" s="78">
        <f t="shared" si="0"/>
        <v>0</v>
      </c>
      <c r="L24" s="26" t="str">
        <f t="shared" si="1"/>
        <v/>
      </c>
      <c r="M24" s="53"/>
      <c r="N24" s="27" t="e">
        <f>VLOOKUP($E24&amp;$F24,市町村コード!B:C,2,0)</f>
        <v>#N/A</v>
      </c>
      <c r="O24" s="11" t="str">
        <f t="shared" si="2"/>
        <v/>
      </c>
      <c r="P24" s="11" t="str">
        <f t="shared" si="3"/>
        <v/>
      </c>
      <c r="Q24" s="11" t="str">
        <f t="shared" si="4"/>
        <v/>
      </c>
      <c r="R24" s="11" t="str">
        <f t="shared" si="5"/>
        <v/>
      </c>
    </row>
  </sheetData>
  <mergeCells count="1">
    <mergeCell ref="B4:C4"/>
  </mergeCells>
  <phoneticPr fontId="2"/>
  <conditionalFormatting sqref="C5:J24">
    <cfRule type="containsBlanks" dxfId="1" priority="3" stopIfTrue="1">
      <formula>LEN(TRIM(C5))=0</formula>
    </cfRule>
  </conditionalFormatting>
  <conditionalFormatting sqref="B5:L24">
    <cfRule type="expression" dxfId="0" priority="2" stopIfTrue="1">
      <formula>$O5=FALSE</formula>
    </cfRule>
  </conditionalFormatting>
  <dataValidations count="4">
    <dataValidation type="whole" imeMode="off" operator="greaterThan" allowBlank="1" showInputMessage="1" showErrorMessage="1" sqref="B5:B24" xr:uid="{00000000-0002-0000-0900-000000000000}">
      <formula1>0</formula1>
    </dataValidation>
    <dataValidation imeMode="off" allowBlank="1" showInputMessage="1" showErrorMessage="1" sqref="H5:H65536 M5:M65536 I5:I24" xr:uid="{00000000-0002-0000-0900-000001000000}"/>
    <dataValidation imeMode="hiragana" allowBlank="1" showInputMessage="1" showErrorMessage="1" sqref="E5:G65536 J5:J65536" xr:uid="{00000000-0002-0000-0900-000002000000}"/>
    <dataValidation imeMode="halfKatakana" allowBlank="1" showInputMessage="1" showErrorMessage="1" sqref="C5:D65536" xr:uid="{00000000-0002-0000-0900-000003000000}"/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